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Grozdana\Desktop\"/>
    </mc:Choice>
  </mc:AlternateContent>
  <bookViews>
    <workbookView xWindow="0" yWindow="0" windowWidth="28575" windowHeight="116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7" i="9"/>
  <c r="L296" i="9"/>
  <c r="F296" i="9" s="1"/>
  <c r="H296" i="9"/>
  <c r="B296" i="9"/>
  <c r="F295" i="9"/>
  <c r="I294" i="9"/>
  <c r="H294" i="9"/>
  <c r="E294" i="9" s="1"/>
  <c r="F294" i="9"/>
  <c r="B294" i="9" s="1"/>
  <c r="E293" i="9"/>
  <c r="M292" i="9"/>
  <c r="L292" i="9"/>
  <c r="F292" i="9" s="1"/>
  <c r="E292" i="9"/>
  <c r="M291" i="9"/>
  <c r="F291" i="9" s="1"/>
  <c r="L291" i="9"/>
  <c r="E291" i="9"/>
  <c r="B291" i="9"/>
  <c r="M290" i="9"/>
  <c r="L290" i="9"/>
  <c r="F290" i="9" s="1"/>
  <c r="E290" i="9"/>
  <c r="M289" i="9"/>
  <c r="L289" i="9"/>
  <c r="F289" i="9"/>
  <c r="E289" i="9"/>
  <c r="B289" i="9"/>
  <c r="M288" i="9"/>
  <c r="L288" i="9"/>
  <c r="F288" i="9" s="1"/>
  <c r="B288" i="9" s="1"/>
  <c r="E288" i="9"/>
  <c r="M287" i="9"/>
  <c r="F287" i="9" s="1"/>
  <c r="B287" i="9" s="1"/>
  <c r="L287" i="9"/>
  <c r="E287" i="9"/>
  <c r="M286" i="9"/>
  <c r="L286" i="9"/>
  <c r="F286" i="9"/>
  <c r="E286" i="9"/>
  <c r="B286" i="9" s="1"/>
  <c r="M285" i="9"/>
  <c r="F285" i="9" s="1"/>
  <c r="L285" i="9"/>
  <c r="E285" i="9"/>
  <c r="M284" i="9"/>
  <c r="L284" i="9"/>
  <c r="F284" i="9" s="1"/>
  <c r="E284" i="9"/>
  <c r="M283" i="9"/>
  <c r="L283" i="9"/>
  <c r="F283" i="9" s="1"/>
  <c r="B283" i="9" s="1"/>
  <c r="E283" i="9"/>
  <c r="M282" i="9"/>
  <c r="L282" i="9"/>
  <c r="F282" i="9" s="1"/>
  <c r="E282" i="9"/>
  <c r="M281" i="9"/>
  <c r="L281" i="9"/>
  <c r="F281" i="9"/>
  <c r="B281" i="9" s="1"/>
  <c r="E281" i="9"/>
  <c r="M280" i="9"/>
  <c r="L280" i="9"/>
  <c r="F280" i="9" s="1"/>
  <c r="B280" i="9" s="1"/>
  <c r="E280" i="9"/>
  <c r="M279" i="9"/>
  <c r="L279" i="9"/>
  <c r="F279" i="9"/>
  <c r="B279" i="9" s="1"/>
  <c r="E279" i="9"/>
  <c r="M278" i="9"/>
  <c r="L278" i="9"/>
  <c r="F278" i="9"/>
  <c r="E278" i="9"/>
  <c r="B278" i="9" s="1"/>
  <c r="M277" i="9"/>
  <c r="F277" i="9" s="1"/>
  <c r="L277" i="9"/>
  <c r="E277" i="9"/>
  <c r="B277" i="9" s="1"/>
  <c r="M276" i="9"/>
  <c r="L276" i="9"/>
  <c r="F276" i="9" s="1"/>
  <c r="E276" i="9"/>
  <c r="M275" i="9"/>
  <c r="L275" i="9"/>
  <c r="F275" i="9" s="1"/>
  <c r="E275" i="9"/>
  <c r="B275" i="9"/>
  <c r="M274" i="9"/>
  <c r="L274" i="9"/>
  <c r="F274" i="9" s="1"/>
  <c r="E274" i="9"/>
  <c r="M273" i="9"/>
  <c r="L273" i="9"/>
  <c r="F273" i="9"/>
  <c r="E273" i="9"/>
  <c r="B273" i="9"/>
  <c r="M272" i="9"/>
  <c r="L272" i="9"/>
  <c r="F272" i="9" s="1"/>
  <c r="B272" i="9" s="1"/>
  <c r="E272" i="9"/>
  <c r="M271" i="9"/>
  <c r="L271" i="9"/>
  <c r="F271" i="9"/>
  <c r="B271" i="9" s="1"/>
  <c r="E271" i="9"/>
  <c r="M270" i="9"/>
  <c r="L270" i="9"/>
  <c r="F270" i="9"/>
  <c r="E270" i="9"/>
  <c r="B270" i="9" s="1"/>
  <c r="M269" i="9"/>
  <c r="F269" i="9" s="1"/>
  <c r="L269" i="9"/>
  <c r="E269" i="9"/>
  <c r="B269" i="9" s="1"/>
  <c r="M268" i="9"/>
  <c r="L268" i="9"/>
  <c r="F268" i="9" s="1"/>
  <c r="E268" i="9"/>
  <c r="M267" i="9"/>
  <c r="L267" i="9"/>
  <c r="F267" i="9" s="1"/>
  <c r="E267" i="9"/>
  <c r="B267" i="9"/>
  <c r="M266" i="9"/>
  <c r="L266" i="9"/>
  <c r="F266" i="9" s="1"/>
  <c r="E266" i="9"/>
  <c r="B266" i="9" s="1"/>
  <c r="M265" i="9"/>
  <c r="L265" i="9"/>
  <c r="F265" i="9"/>
  <c r="E265" i="9"/>
  <c r="B265" i="9"/>
  <c r="M264" i="9"/>
  <c r="L264" i="9"/>
  <c r="F264" i="9" s="1"/>
  <c r="B264" i="9" s="1"/>
  <c r="E264" i="9"/>
  <c r="M263" i="9"/>
  <c r="F263" i="9" s="1"/>
  <c r="B263" i="9" s="1"/>
  <c r="L263" i="9"/>
  <c r="E263" i="9"/>
  <c r="M262" i="9"/>
  <c r="L262" i="9"/>
  <c r="F262" i="9"/>
  <c r="E262" i="9"/>
  <c r="B262" i="9" s="1"/>
  <c r="M261" i="9"/>
  <c r="F261" i="9" s="1"/>
  <c r="L261" i="9"/>
  <c r="E261" i="9"/>
  <c r="M260" i="9"/>
  <c r="L260" i="9"/>
  <c r="F260" i="9" s="1"/>
  <c r="E260" i="9"/>
  <c r="M259" i="9"/>
  <c r="L259" i="9"/>
  <c r="F259" i="9" s="1"/>
  <c r="B259" i="9" s="1"/>
  <c r="E259" i="9"/>
  <c r="M258" i="9"/>
  <c r="L258" i="9"/>
  <c r="F258" i="9" s="1"/>
  <c r="E258" i="9"/>
  <c r="B258" i="9" s="1"/>
  <c r="M257" i="9"/>
  <c r="L257" i="9"/>
  <c r="F257" i="9"/>
  <c r="B257" i="9" s="1"/>
  <c r="E257" i="9"/>
  <c r="M256" i="9"/>
  <c r="L256" i="9"/>
  <c r="F256" i="9" s="1"/>
  <c r="B256" i="9" s="1"/>
  <c r="E256" i="9"/>
  <c r="M255" i="9"/>
  <c r="L255" i="9"/>
  <c r="F255" i="9"/>
  <c r="B255" i="9" s="1"/>
  <c r="E255" i="9"/>
  <c r="M254" i="9"/>
  <c r="L254" i="9"/>
  <c r="F254" i="9"/>
  <c r="E254" i="9"/>
  <c r="B254" i="9" s="1"/>
  <c r="M253" i="9"/>
  <c r="F253" i="9" s="1"/>
  <c r="L253" i="9"/>
  <c r="E253" i="9"/>
  <c r="B253" i="9" s="1"/>
  <c r="M252" i="9"/>
  <c r="L252" i="9"/>
  <c r="F252" i="9" s="1"/>
  <c r="E252" i="9"/>
  <c r="M251" i="9"/>
  <c r="L251" i="9"/>
  <c r="F251" i="9" s="1"/>
  <c r="B251" i="9" s="1"/>
  <c r="E251" i="9"/>
  <c r="M250" i="9"/>
  <c r="L250" i="9"/>
  <c r="F250" i="9" s="1"/>
  <c r="E250" i="9"/>
  <c r="M249" i="9"/>
  <c r="L249" i="9"/>
  <c r="F249" i="9"/>
  <c r="B249" i="9" s="1"/>
  <c r="E249" i="9"/>
  <c r="M248" i="9"/>
  <c r="L248" i="9"/>
  <c r="F248" i="9" s="1"/>
  <c r="B248" i="9" s="1"/>
  <c r="E248" i="9"/>
  <c r="M247" i="9"/>
  <c r="L247" i="9"/>
  <c r="F247" i="9"/>
  <c r="B247" i="9" s="1"/>
  <c r="E247" i="9"/>
  <c r="M246" i="9"/>
  <c r="L246" i="9"/>
  <c r="F246" i="9"/>
  <c r="E246" i="9"/>
  <c r="B246" i="9" s="1"/>
  <c r="M245" i="9"/>
  <c r="L245" i="9"/>
  <c r="F245" i="9"/>
  <c r="E245" i="9"/>
  <c r="M244" i="9"/>
  <c r="L244" i="9"/>
  <c r="F244" i="9" s="1"/>
  <c r="E244" i="9"/>
  <c r="M243" i="9"/>
  <c r="L243" i="9"/>
  <c r="E243" i="9"/>
  <c r="M242" i="9"/>
  <c r="L242" i="9"/>
  <c r="F242" i="9" s="1"/>
  <c r="E242" i="9"/>
  <c r="M241" i="9"/>
  <c r="L241" i="9"/>
  <c r="F241" i="9"/>
  <c r="E241" i="9"/>
  <c r="B241" i="9"/>
  <c r="M240" i="9"/>
  <c r="L240" i="9"/>
  <c r="F240" i="9" s="1"/>
  <c r="B240" i="9" s="1"/>
  <c r="E240" i="9"/>
  <c r="M239" i="9"/>
  <c r="F239" i="9" s="1"/>
  <c r="B239" i="9" s="1"/>
  <c r="L239" i="9"/>
  <c r="E239" i="9"/>
  <c r="M238" i="9"/>
  <c r="L238" i="9"/>
  <c r="F238" i="9"/>
  <c r="E238" i="9"/>
  <c r="B238" i="9" s="1"/>
  <c r="M237" i="9"/>
  <c r="L237" i="9"/>
  <c r="F237" i="9"/>
  <c r="E237" i="9"/>
  <c r="M236" i="9"/>
  <c r="L236" i="9"/>
  <c r="E236" i="9"/>
  <c r="M235" i="9"/>
  <c r="L235" i="9"/>
  <c r="E235" i="9"/>
  <c r="M234" i="9"/>
  <c r="L234" i="9"/>
  <c r="F234" i="9" s="1"/>
  <c r="E234" i="9"/>
  <c r="B234" i="9" s="1"/>
  <c r="M233" i="9"/>
  <c r="L233" i="9"/>
  <c r="F233" i="9"/>
  <c r="E233" i="9"/>
  <c r="B233" i="9"/>
  <c r="M232" i="9"/>
  <c r="L232" i="9"/>
  <c r="F232" i="9" s="1"/>
  <c r="B232" i="9" s="1"/>
  <c r="E232" i="9"/>
  <c r="M231" i="9"/>
  <c r="F231" i="9" s="1"/>
  <c r="B231" i="9" s="1"/>
  <c r="L231" i="9"/>
  <c r="E231" i="9"/>
  <c r="M230" i="9"/>
  <c r="L230" i="9"/>
  <c r="F230" i="9"/>
  <c r="E230" i="9"/>
  <c r="B230" i="9" s="1"/>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F165" i="9"/>
  <c r="E165" i="9"/>
  <c r="B165" i="9" s="1"/>
  <c r="H164" i="9"/>
  <c r="E164" i="9" s="1"/>
  <c r="G164" i="9"/>
  <c r="F164" i="9"/>
  <c r="B164" i="9"/>
  <c r="H163" i="9"/>
  <c r="G163" i="9"/>
  <c r="F163" i="9"/>
  <c r="E163" i="9"/>
  <c r="B163" i="9" s="1"/>
  <c r="H162" i="9"/>
  <c r="G162" i="9"/>
  <c r="E162" i="9" s="1"/>
  <c r="F162" i="9"/>
  <c r="B162" i="9" s="1"/>
  <c r="H161" i="9"/>
  <c r="G161" i="9"/>
  <c r="E161" i="9" s="1"/>
  <c r="B161" i="9" s="1"/>
  <c r="F161" i="9"/>
  <c r="H160" i="9"/>
  <c r="E160" i="9" s="1"/>
  <c r="G160" i="9"/>
  <c r="F160" i="9"/>
  <c r="B160" i="9"/>
  <c r="H159" i="9"/>
  <c r="G159" i="9"/>
  <c r="F159" i="9"/>
  <c r="E159" i="9"/>
  <c r="B159" i="9" s="1"/>
  <c r="H158" i="9"/>
  <c r="G158" i="9"/>
  <c r="F158" i="9"/>
  <c r="H157" i="9"/>
  <c r="G157" i="9"/>
  <c r="E157" i="9" s="1"/>
  <c r="B157" i="9" s="1"/>
  <c r="F157" i="9"/>
  <c r="F156" i="9"/>
  <c r="H155" i="9"/>
  <c r="G155" i="9"/>
  <c r="E155" i="9" s="1"/>
  <c r="B155" i="9" s="1"/>
  <c r="F155" i="9"/>
  <c r="H154" i="9"/>
  <c r="G154" i="9"/>
  <c r="E154" i="9" s="1"/>
  <c r="F154" i="9"/>
  <c r="B154" i="9" s="1"/>
  <c r="H153" i="9"/>
  <c r="G153" i="9"/>
  <c r="E153" i="9" s="1"/>
  <c r="B153" i="9" s="1"/>
  <c r="F153" i="9"/>
  <c r="H152" i="9"/>
  <c r="E152" i="9" s="1"/>
  <c r="G152" i="9"/>
  <c r="F152" i="9"/>
  <c r="B152" i="9"/>
  <c r="H151" i="9"/>
  <c r="G151" i="9"/>
  <c r="F151" i="9"/>
  <c r="E151" i="9"/>
  <c r="B151" i="9" s="1"/>
  <c r="H150" i="9"/>
  <c r="G150" i="9"/>
  <c r="E150" i="9" s="1"/>
  <c r="B150" i="9" s="1"/>
  <c r="F150" i="9"/>
  <c r="H149" i="9"/>
  <c r="G149" i="9"/>
  <c r="F149" i="9"/>
  <c r="E149" i="9"/>
  <c r="B149" i="9" s="1"/>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F142" i="9"/>
  <c r="H141" i="9"/>
  <c r="G141" i="9"/>
  <c r="F141" i="9"/>
  <c r="E141" i="9"/>
  <c r="B141" i="9" s="1"/>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F134" i="9"/>
  <c r="H133" i="9"/>
  <c r="G133" i="9"/>
  <c r="E133" i="9" s="1"/>
  <c r="B133" i="9" s="1"/>
  <c r="F133" i="9"/>
  <c r="H132" i="9"/>
  <c r="E132" i="9" s="1"/>
  <c r="G132" i="9"/>
  <c r="F132" i="9"/>
  <c r="B132" i="9"/>
  <c r="H131" i="9"/>
  <c r="G131" i="9"/>
  <c r="E131" i="9" s="1"/>
  <c r="B131" i="9" s="1"/>
  <c r="F131" i="9"/>
  <c r="H130" i="9"/>
  <c r="G130" i="9"/>
  <c r="E130" i="9" s="1"/>
  <c r="F130" i="9"/>
  <c r="B130" i="9"/>
  <c r="H129" i="9"/>
  <c r="G129" i="9"/>
  <c r="E129" i="9" s="1"/>
  <c r="B129" i="9" s="1"/>
  <c r="F129" i="9"/>
  <c r="H128" i="9"/>
  <c r="E128" i="9" s="1"/>
  <c r="G128" i="9"/>
  <c r="F128" i="9"/>
  <c r="B128" i="9" s="1"/>
  <c r="H127" i="9"/>
  <c r="G127" i="9"/>
  <c r="F127" i="9"/>
  <c r="E127" i="9"/>
  <c r="B127" i="9" s="1"/>
  <c r="H126" i="9"/>
  <c r="G126" i="9"/>
  <c r="E126" i="9" s="1"/>
  <c r="B126" i="9" s="1"/>
  <c r="F126" i="9"/>
  <c r="H125" i="9"/>
  <c r="G125" i="9"/>
  <c r="E125" i="9" s="1"/>
  <c r="B125" i="9" s="1"/>
  <c r="F125" i="9"/>
  <c r="H124" i="9"/>
  <c r="E124" i="9" s="1"/>
  <c r="G124" i="9"/>
  <c r="F124" i="9"/>
  <c r="B124" i="9"/>
  <c r="H123" i="9"/>
  <c r="G123" i="9"/>
  <c r="E123" i="9" s="1"/>
  <c r="B123" i="9" s="1"/>
  <c r="F123" i="9"/>
  <c r="H122" i="9"/>
  <c r="G122" i="9"/>
  <c r="E122" i="9" s="1"/>
  <c r="F122" i="9"/>
  <c r="B122" i="9" s="1"/>
  <c r="H121" i="9"/>
  <c r="G121" i="9"/>
  <c r="E121" i="9" s="1"/>
  <c r="B121" i="9" s="1"/>
  <c r="F121" i="9"/>
  <c r="H120" i="9"/>
  <c r="E120" i="9" s="1"/>
  <c r="G120" i="9"/>
  <c r="F120" i="9"/>
  <c r="B120" i="9"/>
  <c r="H119" i="9"/>
  <c r="G119" i="9"/>
  <c r="F119" i="9"/>
  <c r="E119" i="9"/>
  <c r="B119" i="9" s="1"/>
  <c r="H118" i="9"/>
  <c r="G118" i="9"/>
  <c r="F118" i="9"/>
  <c r="H117" i="9"/>
  <c r="G117" i="9"/>
  <c r="F117" i="9"/>
  <c r="E117" i="9"/>
  <c r="B117" i="9" s="1"/>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F110" i="9"/>
  <c r="H109" i="9"/>
  <c r="G109" i="9"/>
  <c r="F109" i="9"/>
  <c r="E109" i="9"/>
  <c r="B109" i="9" s="1"/>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F102" i="9"/>
  <c r="H101" i="9"/>
  <c r="G101" i="9"/>
  <c r="F101" i="9"/>
  <c r="E101" i="9"/>
  <c r="B101" i="9" s="1"/>
  <c r="H100" i="9"/>
  <c r="E100" i="9" s="1"/>
  <c r="G100" i="9"/>
  <c r="F100" i="9"/>
  <c r="B100" i="9"/>
  <c r="H99" i="9"/>
  <c r="G99" i="9"/>
  <c r="F99" i="9"/>
  <c r="E99" i="9"/>
  <c r="B99" i="9" s="1"/>
  <c r="H98" i="9"/>
  <c r="G98" i="9"/>
  <c r="E98" i="9" s="1"/>
  <c r="F98" i="9"/>
  <c r="B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E91" i="9" s="1"/>
  <c r="B91" i="9" s="1"/>
  <c r="F91" i="9"/>
  <c r="H90" i="9"/>
  <c r="G90" i="9"/>
  <c r="E90" i="9" s="1"/>
  <c r="F90" i="9"/>
  <c r="B90" i="9" s="1"/>
  <c r="H89" i="9"/>
  <c r="G89" i="9"/>
  <c r="E89" i="9" s="1"/>
  <c r="B89" i="9" s="1"/>
  <c r="F89" i="9"/>
  <c r="H88" i="9"/>
  <c r="E88" i="9" s="1"/>
  <c r="G88" i="9"/>
  <c r="F88" i="9"/>
  <c r="B88" i="9"/>
  <c r="H87" i="9"/>
  <c r="G87" i="9"/>
  <c r="F87" i="9"/>
  <c r="E87" i="9"/>
  <c r="B87" i="9" s="1"/>
  <c r="H86" i="9"/>
  <c r="G86" i="9"/>
  <c r="F86" i="9"/>
  <c r="H85" i="9"/>
  <c r="G85" i="9"/>
  <c r="F85" i="9"/>
  <c r="E85" i="9"/>
  <c r="B85" i="9" s="1"/>
  <c r="H84" i="9"/>
  <c r="E84" i="9" s="1"/>
  <c r="B84" i="9" s="1"/>
  <c r="G84" i="9"/>
  <c r="F84" i="9"/>
  <c r="H83" i="9"/>
  <c r="G83" i="9"/>
  <c r="F83" i="9"/>
  <c r="E83" i="9"/>
  <c r="B83" i="9" s="1"/>
  <c r="H82" i="9"/>
  <c r="G82" i="9"/>
  <c r="E82" i="9" s="1"/>
  <c r="F82" i="9"/>
  <c r="B82" i="9"/>
  <c r="H81" i="9"/>
  <c r="G81" i="9"/>
  <c r="E81" i="9" s="1"/>
  <c r="B81" i="9" s="1"/>
  <c r="F81" i="9"/>
  <c r="H80" i="9"/>
  <c r="E80" i="9" s="1"/>
  <c r="B80" i="9" s="1"/>
  <c r="G80" i="9"/>
  <c r="F80" i="9"/>
  <c r="H79" i="9"/>
  <c r="G79" i="9"/>
  <c r="F79" i="9"/>
  <c r="E79" i="9"/>
  <c r="B79" i="9" s="1"/>
  <c r="H78" i="9"/>
  <c r="G78" i="9"/>
  <c r="F78" i="9"/>
  <c r="H77" i="9"/>
  <c r="G77" i="9"/>
  <c r="F77" i="9"/>
  <c r="E77" i="9"/>
  <c r="B77" i="9" s="1"/>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F70" i="9"/>
  <c r="H69" i="9"/>
  <c r="G69" i="9"/>
  <c r="E69" i="9" s="1"/>
  <c r="B69" i="9" s="1"/>
  <c r="F69" i="9"/>
  <c r="H68" i="9"/>
  <c r="G68" i="9"/>
  <c r="F68" i="9"/>
  <c r="E68" i="9"/>
  <c r="B68" i="9"/>
  <c r="H67" i="9"/>
  <c r="G67" i="9"/>
  <c r="F67" i="9"/>
  <c r="E67" i="9"/>
  <c r="H66" i="9"/>
  <c r="G66" i="9"/>
  <c r="E66" i="9" s="1"/>
  <c r="F66" i="9"/>
  <c r="B66" i="9"/>
  <c r="H65" i="9"/>
  <c r="G65" i="9"/>
  <c r="F65" i="9"/>
  <c r="H64" i="9"/>
  <c r="G64" i="9"/>
  <c r="F64" i="9"/>
  <c r="E64" i="9"/>
  <c r="B64" i="9" s="1"/>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F58" i="9"/>
  <c r="E58" i="9"/>
  <c r="B58" i="9" s="1"/>
  <c r="H57" i="9"/>
  <c r="G57" i="9"/>
  <c r="F57" i="9"/>
  <c r="H56" i="9"/>
  <c r="E56" i="9" s="1"/>
  <c r="B56" i="9" s="1"/>
  <c r="G56" i="9"/>
  <c r="F56" i="9"/>
  <c r="H55" i="9"/>
  <c r="G55" i="9"/>
  <c r="F55" i="9"/>
  <c r="E55" i="9"/>
  <c r="B55" i="9" s="1"/>
  <c r="H54" i="9"/>
  <c r="G54" i="9"/>
  <c r="F54" i="9"/>
  <c r="H53" i="9"/>
  <c r="G53" i="9"/>
  <c r="F53" i="9"/>
  <c r="E53" i="9"/>
  <c r="B53" i="9" s="1"/>
  <c r="H52" i="9"/>
  <c r="E52" i="9" s="1"/>
  <c r="B52" i="9" s="1"/>
  <c r="G52" i="9"/>
  <c r="F52" i="9"/>
  <c r="H51" i="9"/>
  <c r="G51" i="9"/>
  <c r="F51" i="9"/>
  <c r="E51" i="9"/>
  <c r="B51" i="9" s="1"/>
  <c r="H50" i="9"/>
  <c r="G50" i="9"/>
  <c r="F50" i="9"/>
  <c r="E50" i="9"/>
  <c r="B50" i="9" s="1"/>
  <c r="H49" i="9"/>
  <c r="G49" i="9"/>
  <c r="E49" i="9" s="1"/>
  <c r="B49" i="9" s="1"/>
  <c r="F49" i="9"/>
  <c r="H48" i="9"/>
  <c r="G48" i="9"/>
  <c r="E48" i="9" s="1"/>
  <c r="B48" i="9" s="1"/>
  <c r="F48" i="9"/>
  <c r="H47" i="9"/>
  <c r="G47" i="9"/>
  <c r="F47" i="9"/>
  <c r="E47" i="9"/>
  <c r="B47" i="9"/>
  <c r="H46" i="9"/>
  <c r="E46" i="9" s="1"/>
  <c r="B46" i="9" s="1"/>
  <c r="G46" i="9"/>
  <c r="F46" i="9"/>
  <c r="H45" i="9"/>
  <c r="G45" i="9"/>
  <c r="F45" i="9"/>
  <c r="E45" i="9"/>
  <c r="B45" i="9" s="1"/>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c r="H38" i="9"/>
  <c r="E38" i="9" s="1"/>
  <c r="B38" i="9" s="1"/>
  <c r="G38" i="9"/>
  <c r="F38" i="9"/>
  <c r="H37" i="9"/>
  <c r="G37" i="9"/>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F27" i="9"/>
  <c r="E27" i="9"/>
  <c r="B27" i="9" s="1"/>
  <c r="H26" i="9"/>
  <c r="G26" i="9"/>
  <c r="F26" i="9"/>
  <c r="E26" i="9"/>
  <c r="B26" i="9" s="1"/>
  <c r="H25" i="9"/>
  <c r="G25" i="9"/>
  <c r="E25" i="9" s="1"/>
  <c r="B25" i="9" s="1"/>
  <c r="F25" i="9"/>
  <c r="F24" i="9"/>
  <c r="F4" i="9"/>
  <c r="O3" i="9"/>
  <c r="G296" i="9" s="1"/>
  <c r="E296" i="9" s="1"/>
  <c r="I3" i="9"/>
  <c r="H3" i="9"/>
  <c r="G3" i="9"/>
  <c r="D104" i="8"/>
  <c r="D97" i="8"/>
  <c r="D92" i="8"/>
  <c r="D87" i="8"/>
  <c r="D82" i="8"/>
  <c r="D77" i="8"/>
  <c r="D72" i="8"/>
  <c r="D67" i="8"/>
  <c r="D62" i="8"/>
  <c r="D57" i="8"/>
  <c r="D52" i="8"/>
  <c r="D46" i="8"/>
  <c r="D37" i="8"/>
  <c r="D27" i="8"/>
  <c r="D25" i="8" s="1"/>
  <c r="D18" i="8"/>
  <c r="D6" i="8" s="1"/>
  <c r="D8" i="8"/>
  <c r="E44" i="7"/>
  <c r="D44" i="7"/>
  <c r="E39" i="7"/>
  <c r="D39" i="7"/>
  <c r="D38" i="7"/>
  <c r="E30" i="7"/>
  <c r="D30" i="7"/>
  <c r="D22" i="7" s="1"/>
  <c r="E23" i="7"/>
  <c r="E22" i="7" s="1"/>
  <c r="D1555" i="1" s="1"/>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F274" i="5" s="1"/>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4" i="5"/>
  <c r="F253" i="5"/>
  <c r="E252" i="5"/>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F204" i="5"/>
  <c r="E204" i="5"/>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D178" i="5" s="1"/>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D147" i="5" s="1"/>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E597" i="4" s="1"/>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E536" i="4" s="1"/>
  <c r="D550" i="4"/>
  <c r="F550" i="4" s="1"/>
  <c r="F549" i="4"/>
  <c r="F548" i="4"/>
  <c r="F547" i="4"/>
  <c r="F546" i="4"/>
  <c r="F545" i="4"/>
  <c r="E545" i="4"/>
  <c r="D545" i="4"/>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D428" i="4"/>
  <c r="F428" i="4" s="1"/>
  <c r="F427" i="4"/>
  <c r="E427" i="4"/>
  <c r="E648" i="4" s="1"/>
  <c r="D427" i="4"/>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E373" i="4"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D373" i="4" s="1"/>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D321" i="4" s="1"/>
  <c r="F321"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E230" i="4" s="1"/>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D222" i="4"/>
  <c r="F222" i="4" s="1"/>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D135" i="4"/>
  <c r="D134" i="4" s="1"/>
  <c r="F134" i="4" s="1"/>
  <c r="E134" i="4"/>
  <c r="F133" i="4"/>
  <c r="F132" i="4"/>
  <c r="F131" i="4"/>
  <c r="F130" i="4"/>
  <c r="E129" i="4"/>
  <c r="D129" i="4"/>
  <c r="F129" i="4" s="1"/>
  <c r="F128" i="4"/>
  <c r="F127" i="4"/>
  <c r="E126" i="4"/>
  <c r="E125" i="4" s="1"/>
  <c r="D126" i="4"/>
  <c r="F126" i="4" s="1"/>
  <c r="D125"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0" i="4"/>
  <c r="F59" i="4"/>
  <c r="E58" i="4"/>
  <c r="F58" i="4" s="1"/>
  <c r="D58" i="4"/>
  <c r="F57" i="4"/>
  <c r="F56" i="4"/>
  <c r="F55" i="4"/>
  <c r="F54" i="4"/>
  <c r="E53" i="4"/>
  <c r="D53" i="4"/>
  <c r="F53" i="4" s="1"/>
  <c r="F52" i="4"/>
  <c r="F51" i="4"/>
  <c r="E50" i="4"/>
  <c r="E49" i="4" s="1"/>
  <c r="D50" i="4"/>
  <c r="F50" i="4"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H35" i="3"/>
  <c r="G35" i="3"/>
  <c r="B35" i="3"/>
  <c r="I34" i="3"/>
  <c r="H34" i="3"/>
  <c r="G34" i="3"/>
  <c r="B34" i="3"/>
  <c r="G33" i="3"/>
  <c r="B33" i="3"/>
  <c r="G31" i="3"/>
  <c r="B31" i="3"/>
  <c r="I30" i="3"/>
  <c r="H30" i="3"/>
  <c r="G30" i="3"/>
  <c r="B30" i="3"/>
  <c r="I29" i="3"/>
  <c r="H29" i="3"/>
  <c r="G29" i="3"/>
  <c r="B29" i="3"/>
  <c r="I28" i="3"/>
  <c r="H28" i="3"/>
  <c r="G28" i="3"/>
  <c r="B28" i="3"/>
  <c r="H27" i="3"/>
  <c r="G27" i="3"/>
  <c r="B27" i="3"/>
  <c r="G25" i="3"/>
  <c r="B25" i="3"/>
  <c r="G24" i="3"/>
  <c r="B24" i="3"/>
  <c r="G23" i="3"/>
  <c r="B23" i="3"/>
  <c r="I22" i="3"/>
  <c r="G22" i="3"/>
  <c r="B22" i="3"/>
  <c r="G20" i="3"/>
  <c r="B20" i="3"/>
  <c r="G19" i="3"/>
  <c r="B19" i="3"/>
  <c r="G18" i="3"/>
  <c r="B18" i="3"/>
  <c r="G17" i="3"/>
  <c r="B17" i="3"/>
  <c r="H10" i="3" a="1"/>
  <c r="H10" i="3" s="1"/>
  <c r="L3" i="9" s="1"/>
  <c r="H1686" i="1"/>
  <c r="G1686" i="1"/>
  <c r="C1686" i="1"/>
  <c r="H1685" i="1"/>
  <c r="G1685" i="1"/>
  <c r="C1685" i="1"/>
  <c r="C1684" i="1"/>
  <c r="H1683" i="1"/>
  <c r="C1683" i="1"/>
  <c r="G1683" i="1" s="1"/>
  <c r="H1682" i="1"/>
  <c r="C1682" i="1"/>
  <c r="G1682" i="1" s="1"/>
  <c r="G1681" i="1"/>
  <c r="C1681" i="1"/>
  <c r="H1681" i="1" s="1"/>
  <c r="C1680" i="1"/>
  <c r="G1679" i="1"/>
  <c r="C1679" i="1"/>
  <c r="H1679" i="1" s="1"/>
  <c r="H1678" i="1"/>
  <c r="G1678" i="1"/>
  <c r="C1678" i="1"/>
  <c r="H1677" i="1"/>
  <c r="G1677" i="1"/>
  <c r="C1677" i="1"/>
  <c r="C1676" i="1"/>
  <c r="H1675" i="1"/>
  <c r="C1675" i="1"/>
  <c r="G1675" i="1" s="1"/>
  <c r="H1674" i="1"/>
  <c r="C1674" i="1"/>
  <c r="G1674" i="1" s="1"/>
  <c r="G1673" i="1"/>
  <c r="C1673" i="1"/>
  <c r="H1673" i="1" s="1"/>
  <c r="C1672" i="1"/>
  <c r="G1671" i="1"/>
  <c r="C1671" i="1"/>
  <c r="H1671" i="1" s="1"/>
  <c r="H1670" i="1"/>
  <c r="G1670" i="1"/>
  <c r="C1670" i="1"/>
  <c r="H1669" i="1"/>
  <c r="G1669" i="1"/>
  <c r="C1669" i="1"/>
  <c r="C1668" i="1"/>
  <c r="H1667" i="1"/>
  <c r="C1667" i="1"/>
  <c r="G1667" i="1" s="1"/>
  <c r="H1666" i="1"/>
  <c r="C1666" i="1"/>
  <c r="G1666" i="1" s="1"/>
  <c r="G1665" i="1"/>
  <c r="C1665" i="1"/>
  <c r="H1665" i="1" s="1"/>
  <c r="C1664" i="1"/>
  <c r="G1663" i="1"/>
  <c r="C1663" i="1"/>
  <c r="H1663" i="1" s="1"/>
  <c r="H1662" i="1"/>
  <c r="G1662" i="1"/>
  <c r="C1662" i="1"/>
  <c r="H1661" i="1"/>
  <c r="G1661" i="1"/>
  <c r="C1661" i="1"/>
  <c r="C1660" i="1"/>
  <c r="H1659" i="1"/>
  <c r="C1659" i="1"/>
  <c r="G1659" i="1" s="1"/>
  <c r="H1658" i="1"/>
  <c r="C1658" i="1"/>
  <c r="G1658" i="1" s="1"/>
  <c r="G1657" i="1"/>
  <c r="C1657" i="1"/>
  <c r="H1657" i="1" s="1"/>
  <c r="C1656" i="1"/>
  <c r="G1655" i="1"/>
  <c r="C1655" i="1"/>
  <c r="H1655" i="1" s="1"/>
  <c r="H1654" i="1"/>
  <c r="G1654" i="1"/>
  <c r="C1654" i="1"/>
  <c r="H1653" i="1"/>
  <c r="G1653" i="1"/>
  <c r="C1653" i="1"/>
  <c r="C1652" i="1"/>
  <c r="H1651" i="1"/>
  <c r="C1651" i="1"/>
  <c r="G1651" i="1" s="1"/>
  <c r="H1650" i="1"/>
  <c r="C1650" i="1"/>
  <c r="G1650" i="1" s="1"/>
  <c r="G1649" i="1"/>
  <c r="C1649" i="1"/>
  <c r="H1649" i="1" s="1"/>
  <c r="C1648" i="1"/>
  <c r="G1647" i="1"/>
  <c r="C1647" i="1"/>
  <c r="H1647" i="1" s="1"/>
  <c r="H1646" i="1"/>
  <c r="G1646" i="1"/>
  <c r="C1646" i="1"/>
  <c r="H1645" i="1"/>
  <c r="G1645" i="1"/>
  <c r="C1645" i="1"/>
  <c r="C1644" i="1"/>
  <c r="H1643" i="1"/>
  <c r="C1643" i="1"/>
  <c r="G1643" i="1" s="1"/>
  <c r="H1642" i="1"/>
  <c r="C1642" i="1"/>
  <c r="G1642" i="1" s="1"/>
  <c r="G1641" i="1"/>
  <c r="C1641" i="1"/>
  <c r="H1641" i="1" s="1"/>
  <c r="C1640" i="1"/>
  <c r="G1639" i="1"/>
  <c r="C1639" i="1"/>
  <c r="H1639" i="1" s="1"/>
  <c r="H1638" i="1"/>
  <c r="G1638" i="1"/>
  <c r="C1638" i="1"/>
  <c r="H1637" i="1"/>
  <c r="G1637" i="1"/>
  <c r="C1637" i="1"/>
  <c r="C1636" i="1"/>
  <c r="H1635" i="1"/>
  <c r="C1635" i="1"/>
  <c r="G1635" i="1" s="1"/>
  <c r="H1634" i="1"/>
  <c r="C1634" i="1"/>
  <c r="G1634" i="1" s="1"/>
  <c r="G1633" i="1"/>
  <c r="C1633" i="1"/>
  <c r="H1633" i="1" s="1"/>
  <c r="C1632" i="1"/>
  <c r="H1631" i="1"/>
  <c r="G1631" i="1"/>
  <c r="C1631" i="1"/>
  <c r="H1630" i="1"/>
  <c r="G1630" i="1"/>
  <c r="C1630" i="1"/>
  <c r="H1629" i="1"/>
  <c r="G1629" i="1"/>
  <c r="C1629" i="1"/>
  <c r="H1627" i="1"/>
  <c r="C1627" i="1"/>
  <c r="G1627" i="1" s="1"/>
  <c r="H1626" i="1"/>
  <c r="C1626" i="1"/>
  <c r="G1626" i="1" s="1"/>
  <c r="G1625" i="1"/>
  <c r="C1625" i="1"/>
  <c r="H1625" i="1" s="1"/>
  <c r="C1624" i="1"/>
  <c r="H1623" i="1"/>
  <c r="G1623" i="1"/>
  <c r="C1623" i="1"/>
  <c r="C1620" i="1"/>
  <c r="H1619" i="1"/>
  <c r="C1619" i="1"/>
  <c r="G1619" i="1" s="1"/>
  <c r="H1618" i="1"/>
  <c r="C1618" i="1"/>
  <c r="G1618" i="1" s="1"/>
  <c r="C1617" i="1"/>
  <c r="C1616" i="1"/>
  <c r="H1615" i="1"/>
  <c r="G1615" i="1"/>
  <c r="C1615" i="1"/>
  <c r="H1614" i="1"/>
  <c r="G1614" i="1"/>
  <c r="C1614" i="1"/>
  <c r="H1613" i="1"/>
  <c r="G1613" i="1"/>
  <c r="C1613" i="1"/>
  <c r="C1612" i="1"/>
  <c r="H1611" i="1"/>
  <c r="C1611" i="1"/>
  <c r="G1611" i="1" s="1"/>
  <c r="H1610" i="1"/>
  <c r="C1610" i="1"/>
  <c r="G1610" i="1" s="1"/>
  <c r="G1609" i="1"/>
  <c r="C1609" i="1"/>
  <c r="H1609" i="1" s="1"/>
  <c r="C1608" i="1"/>
  <c r="H1607" i="1"/>
  <c r="G1607" i="1"/>
  <c r="C1607" i="1"/>
  <c r="H1606" i="1"/>
  <c r="G1606" i="1"/>
  <c r="C1606" i="1"/>
  <c r="H1605" i="1"/>
  <c r="G1605" i="1"/>
  <c r="C1605" i="1"/>
  <c r="C1604" i="1"/>
  <c r="H1603" i="1"/>
  <c r="C1603" i="1"/>
  <c r="G1603" i="1" s="1"/>
  <c r="H1602" i="1"/>
  <c r="C1602" i="1"/>
  <c r="G1602" i="1" s="1"/>
  <c r="G1601" i="1"/>
  <c r="C1601" i="1"/>
  <c r="H1601" i="1" s="1"/>
  <c r="C1600" i="1"/>
  <c r="H1599" i="1"/>
  <c r="G1599" i="1"/>
  <c r="C1599" i="1"/>
  <c r="H1598" i="1"/>
  <c r="G1598" i="1"/>
  <c r="C1598" i="1"/>
  <c r="H1597" i="1"/>
  <c r="G1597" i="1"/>
  <c r="C1597" i="1"/>
  <c r="C1596" i="1"/>
  <c r="H1595" i="1"/>
  <c r="C1595" i="1"/>
  <c r="G1595" i="1" s="1"/>
  <c r="H1594" i="1"/>
  <c r="C1594" i="1"/>
  <c r="G1594" i="1" s="1"/>
  <c r="C1593" i="1"/>
  <c r="C1592" i="1"/>
  <c r="H1591" i="1"/>
  <c r="G1591" i="1"/>
  <c r="C1591" i="1"/>
  <c r="H1590" i="1"/>
  <c r="G1590" i="1"/>
  <c r="C1590" i="1"/>
  <c r="H1589" i="1"/>
  <c r="G1589" i="1"/>
  <c r="C1589" i="1"/>
  <c r="C1588" i="1"/>
  <c r="H1587" i="1"/>
  <c r="C1587" i="1"/>
  <c r="G1587" i="1" s="1"/>
  <c r="H1586" i="1"/>
  <c r="C1586" i="1"/>
  <c r="G1586" i="1" s="1"/>
  <c r="G1585" i="1"/>
  <c r="C1585" i="1"/>
  <c r="H1585" i="1" s="1"/>
  <c r="C1584" i="1"/>
  <c r="H1583" i="1"/>
  <c r="G1583" i="1"/>
  <c r="C1583" i="1"/>
  <c r="H1582" i="1"/>
  <c r="G1582" i="1"/>
  <c r="C1582" i="1"/>
  <c r="D1581" i="1"/>
  <c r="C1581" i="1"/>
  <c r="J1580" i="1"/>
  <c r="H1580" i="1"/>
  <c r="G1580" i="1"/>
  <c r="I1580" i="1" s="1"/>
  <c r="D1580" i="1"/>
  <c r="C1580" i="1"/>
  <c r="D1579" i="1"/>
  <c r="C1579" i="1"/>
  <c r="G1578" i="1"/>
  <c r="D1578" i="1"/>
  <c r="J1578" i="1" s="1"/>
  <c r="C1578" i="1"/>
  <c r="H1577" i="1"/>
  <c r="G1577" i="1"/>
  <c r="D1577" i="1"/>
  <c r="C1577" i="1"/>
  <c r="H1576" i="1"/>
  <c r="D1576" i="1"/>
  <c r="C1576" i="1"/>
  <c r="G1575" i="1"/>
  <c r="I1575" i="1" s="1"/>
  <c r="D1575" i="1"/>
  <c r="J1575" i="1" s="1"/>
  <c r="C1575" i="1"/>
  <c r="H1575" i="1" s="1"/>
  <c r="J1574" i="1"/>
  <c r="D1574" i="1"/>
  <c r="C1574" i="1"/>
  <c r="J1573" i="1"/>
  <c r="H1573" i="1"/>
  <c r="G1573" i="1"/>
  <c r="D1573" i="1"/>
  <c r="C1573" i="1"/>
  <c r="D1572" i="1"/>
  <c r="G1572" i="1" s="1"/>
  <c r="C1572" i="1"/>
  <c r="C1571" i="1"/>
  <c r="D1570" i="1"/>
  <c r="C1570" i="1"/>
  <c r="G1569" i="1"/>
  <c r="D1569" i="1"/>
  <c r="J1569" i="1" s="1"/>
  <c r="C1569" i="1"/>
  <c r="H1569" i="1" s="1"/>
  <c r="D1568" i="1"/>
  <c r="C1568" i="1"/>
  <c r="J1567" i="1"/>
  <c r="H1567" i="1"/>
  <c r="G1567" i="1"/>
  <c r="D1567" i="1"/>
  <c r="C1567" i="1"/>
  <c r="D1566" i="1"/>
  <c r="C1566" i="1"/>
  <c r="G1565" i="1"/>
  <c r="D1565" i="1"/>
  <c r="J1565" i="1" s="1"/>
  <c r="C1565" i="1"/>
  <c r="H1565" i="1" s="1"/>
  <c r="D1564" i="1"/>
  <c r="C1564" i="1"/>
  <c r="H1563" i="1"/>
  <c r="D1563" i="1"/>
  <c r="C1563" i="1"/>
  <c r="G1562" i="1"/>
  <c r="I1562" i="1" s="1"/>
  <c r="D1562" i="1"/>
  <c r="J1562" i="1" s="1"/>
  <c r="C1562" i="1"/>
  <c r="H1562" i="1" s="1"/>
  <c r="J1561" i="1"/>
  <c r="D1561" i="1"/>
  <c r="C1561" i="1"/>
  <c r="J1560" i="1"/>
  <c r="H1560" i="1"/>
  <c r="G1560" i="1"/>
  <c r="D1560" i="1"/>
  <c r="C1560" i="1"/>
  <c r="H1559" i="1"/>
  <c r="D1559" i="1"/>
  <c r="C1559" i="1"/>
  <c r="G1558" i="1"/>
  <c r="I1558" i="1" s="1"/>
  <c r="D1558" i="1"/>
  <c r="J1558" i="1" s="1"/>
  <c r="C1558" i="1"/>
  <c r="H1558" i="1" s="1"/>
  <c r="J1557" i="1"/>
  <c r="D1557" i="1"/>
  <c r="C1557" i="1"/>
  <c r="D1556" i="1"/>
  <c r="C1556" i="1"/>
  <c r="C1555" i="1"/>
  <c r="J1554" i="1"/>
  <c r="H1554" i="1"/>
  <c r="G1554" i="1"/>
  <c r="I1554" i="1" s="1"/>
  <c r="D1554" i="1"/>
  <c r="C1554" i="1"/>
  <c r="D1553" i="1"/>
  <c r="C1553" i="1"/>
  <c r="D1552" i="1"/>
  <c r="C1552" i="1"/>
  <c r="D1551" i="1"/>
  <c r="C1551" i="1"/>
  <c r="J1550" i="1"/>
  <c r="H1550" i="1"/>
  <c r="G1550" i="1"/>
  <c r="I1550" i="1" s="1"/>
  <c r="D1550" i="1"/>
  <c r="C1550" i="1"/>
  <c r="D1549" i="1"/>
  <c r="C1549" i="1"/>
  <c r="D1548" i="1"/>
  <c r="C1548" i="1"/>
  <c r="J1547" i="1"/>
  <c r="H1547" i="1"/>
  <c r="D1547" i="1"/>
  <c r="G1547" i="1" s="1"/>
  <c r="C1547" i="1"/>
  <c r="J1546" i="1"/>
  <c r="G1546" i="1"/>
  <c r="D1546" i="1"/>
  <c r="C1546" i="1"/>
  <c r="H1545" i="1"/>
  <c r="D1545" i="1"/>
  <c r="C1545" i="1"/>
  <c r="J1545" i="1" s="1"/>
  <c r="D1544" i="1"/>
  <c r="J1544" i="1" s="1"/>
  <c r="C1544" i="1"/>
  <c r="H1543" i="1"/>
  <c r="D1543" i="1"/>
  <c r="G1543" i="1" s="1"/>
  <c r="I1543" i="1" s="1"/>
  <c r="C1543" i="1"/>
  <c r="J1543" i="1" s="1"/>
  <c r="J1542" i="1"/>
  <c r="G1542" i="1"/>
  <c r="D1542" i="1"/>
  <c r="C1542" i="1"/>
  <c r="H1541" i="1"/>
  <c r="D1541" i="1"/>
  <c r="C1541" i="1"/>
  <c r="J1541" i="1" s="1"/>
  <c r="H1540" i="1"/>
  <c r="D1540" i="1"/>
  <c r="G1540" i="1" s="1"/>
  <c r="C1540" i="1"/>
  <c r="G1539" i="1"/>
  <c r="D1539" i="1"/>
  <c r="C1539" i="1"/>
  <c r="H1539" i="1" s="1"/>
  <c r="H1536" i="1"/>
  <c r="D1536" i="1"/>
  <c r="G1536" i="1" s="1"/>
  <c r="C1536" i="1"/>
  <c r="D1535" i="1"/>
  <c r="C1535" i="1"/>
  <c r="H1534" i="1"/>
  <c r="D1534" i="1"/>
  <c r="G1534" i="1" s="1"/>
  <c r="C1534" i="1"/>
  <c r="D1533" i="1"/>
  <c r="C1533" i="1"/>
  <c r="H1533" i="1" s="1"/>
  <c r="H1532" i="1"/>
  <c r="D1532" i="1"/>
  <c r="G1532" i="1" s="1"/>
  <c r="C1532" i="1"/>
  <c r="H1531" i="1"/>
  <c r="D1531" i="1"/>
  <c r="C1531" i="1"/>
  <c r="G1531" i="1" s="1"/>
  <c r="H1530" i="1"/>
  <c r="D1530" i="1"/>
  <c r="G1530" i="1" s="1"/>
  <c r="C1530" i="1"/>
  <c r="G1529" i="1"/>
  <c r="D1529" i="1"/>
  <c r="C1529" i="1"/>
  <c r="H1529" i="1" s="1"/>
  <c r="D1528" i="1"/>
  <c r="C1528" i="1"/>
  <c r="G1527" i="1"/>
  <c r="D1527" i="1"/>
  <c r="C1527" i="1"/>
  <c r="H1527" i="1" s="1"/>
  <c r="D1526" i="1"/>
  <c r="C1526" i="1"/>
  <c r="G1525" i="1"/>
  <c r="D1525" i="1"/>
  <c r="C1525" i="1"/>
  <c r="H1525" i="1" s="1"/>
  <c r="D1524" i="1"/>
  <c r="C1524" i="1"/>
  <c r="G1523" i="1"/>
  <c r="D1523" i="1"/>
  <c r="C1523" i="1"/>
  <c r="H1523" i="1" s="1"/>
  <c r="D1522" i="1"/>
  <c r="C1522" i="1"/>
  <c r="G1521" i="1"/>
  <c r="D1521" i="1"/>
  <c r="C1521" i="1"/>
  <c r="H1521" i="1" s="1"/>
  <c r="D1520" i="1"/>
  <c r="C1520" i="1"/>
  <c r="G1519" i="1"/>
  <c r="D1519" i="1"/>
  <c r="C1519" i="1"/>
  <c r="H1519" i="1" s="1"/>
  <c r="D1518" i="1"/>
  <c r="C1518" i="1"/>
  <c r="G1517" i="1"/>
  <c r="D1517" i="1"/>
  <c r="C1517" i="1"/>
  <c r="H1517" i="1" s="1"/>
  <c r="D1516" i="1"/>
  <c r="C1516" i="1"/>
  <c r="G1515" i="1"/>
  <c r="D1515" i="1"/>
  <c r="C1515" i="1"/>
  <c r="H1515" i="1" s="1"/>
  <c r="D1514" i="1"/>
  <c r="C1514" i="1"/>
  <c r="G1513" i="1"/>
  <c r="D1513" i="1"/>
  <c r="C1513" i="1"/>
  <c r="H1513" i="1" s="1"/>
  <c r="D1512" i="1"/>
  <c r="C1512" i="1"/>
  <c r="G1511" i="1"/>
  <c r="D1511" i="1"/>
  <c r="C1511" i="1"/>
  <c r="H1511" i="1" s="1"/>
  <c r="D1510" i="1"/>
  <c r="C1510" i="1"/>
  <c r="G1509" i="1"/>
  <c r="D1509" i="1"/>
  <c r="C1509" i="1"/>
  <c r="H1509" i="1" s="1"/>
  <c r="D1508" i="1"/>
  <c r="C1508" i="1"/>
  <c r="G1507" i="1"/>
  <c r="D1507" i="1"/>
  <c r="C1507" i="1"/>
  <c r="H1507" i="1" s="1"/>
  <c r="D1506" i="1"/>
  <c r="C1506" i="1"/>
  <c r="G1505" i="1"/>
  <c r="D1505" i="1"/>
  <c r="C1505" i="1"/>
  <c r="H1505" i="1" s="1"/>
  <c r="D1504" i="1"/>
  <c r="C1504" i="1"/>
  <c r="G1503" i="1"/>
  <c r="D1503" i="1"/>
  <c r="C1503" i="1"/>
  <c r="H1503" i="1" s="1"/>
  <c r="D1502" i="1"/>
  <c r="C1502" i="1"/>
  <c r="G1501" i="1"/>
  <c r="D1501" i="1"/>
  <c r="C1501" i="1"/>
  <c r="H1501" i="1" s="1"/>
  <c r="D1500" i="1"/>
  <c r="C1500" i="1"/>
  <c r="G1499" i="1"/>
  <c r="D1499" i="1"/>
  <c r="C1499" i="1"/>
  <c r="H1499" i="1" s="1"/>
  <c r="D1498" i="1"/>
  <c r="C1498" i="1"/>
  <c r="G1497" i="1"/>
  <c r="D1497" i="1"/>
  <c r="C1497" i="1"/>
  <c r="H1497" i="1" s="1"/>
  <c r="D1496" i="1"/>
  <c r="C1496" i="1"/>
  <c r="G1495" i="1"/>
  <c r="D1495" i="1"/>
  <c r="C1495" i="1"/>
  <c r="H1495" i="1" s="1"/>
  <c r="D1494" i="1"/>
  <c r="C1494" i="1"/>
  <c r="G1493" i="1"/>
  <c r="D1493" i="1"/>
  <c r="C1493" i="1"/>
  <c r="H1493" i="1" s="1"/>
  <c r="D1492" i="1"/>
  <c r="C1492" i="1"/>
  <c r="G1491" i="1"/>
  <c r="D1491" i="1"/>
  <c r="C1491" i="1"/>
  <c r="H1491" i="1" s="1"/>
  <c r="D1490" i="1"/>
  <c r="C1490" i="1"/>
  <c r="G1489" i="1"/>
  <c r="D1489" i="1"/>
  <c r="C1489" i="1"/>
  <c r="H1489" i="1" s="1"/>
  <c r="D1488" i="1"/>
  <c r="C1488" i="1"/>
  <c r="G1487" i="1"/>
  <c r="D1487" i="1"/>
  <c r="C1487" i="1"/>
  <c r="H1487" i="1" s="1"/>
  <c r="D1486" i="1"/>
  <c r="C1486" i="1"/>
  <c r="G1485" i="1"/>
  <c r="D1485" i="1"/>
  <c r="C1485" i="1"/>
  <c r="H1485" i="1" s="1"/>
  <c r="D1484" i="1"/>
  <c r="C1484" i="1"/>
  <c r="G1483" i="1"/>
  <c r="D1483" i="1"/>
  <c r="C1483" i="1"/>
  <c r="H1483" i="1" s="1"/>
  <c r="D1482" i="1"/>
  <c r="C1482" i="1"/>
  <c r="G1481" i="1"/>
  <c r="D1481" i="1"/>
  <c r="C1481" i="1"/>
  <c r="H1481" i="1" s="1"/>
  <c r="D1480" i="1"/>
  <c r="C1480" i="1"/>
  <c r="G1479" i="1"/>
  <c r="D1479" i="1"/>
  <c r="C1479" i="1"/>
  <c r="H1479" i="1" s="1"/>
  <c r="D1478" i="1"/>
  <c r="C1478" i="1"/>
  <c r="G1477" i="1"/>
  <c r="D1477" i="1"/>
  <c r="C1477" i="1"/>
  <c r="H1477" i="1" s="1"/>
  <c r="D1476" i="1"/>
  <c r="C1476" i="1"/>
  <c r="G1475" i="1"/>
  <c r="D1475" i="1"/>
  <c r="C1475" i="1"/>
  <c r="H1475" i="1" s="1"/>
  <c r="D1474" i="1"/>
  <c r="C1474" i="1"/>
  <c r="G1473" i="1"/>
  <c r="D1473" i="1"/>
  <c r="C1473" i="1"/>
  <c r="H1473" i="1" s="1"/>
  <c r="D1472" i="1"/>
  <c r="C1472" i="1"/>
  <c r="G1471" i="1"/>
  <c r="D1471" i="1"/>
  <c r="C1471" i="1"/>
  <c r="H1471" i="1" s="1"/>
  <c r="D1470" i="1"/>
  <c r="C1470" i="1"/>
  <c r="G1469" i="1"/>
  <c r="D1469" i="1"/>
  <c r="C1469" i="1"/>
  <c r="H1469" i="1" s="1"/>
  <c r="D1468" i="1"/>
  <c r="C1468" i="1"/>
  <c r="G1467" i="1"/>
  <c r="D1467" i="1"/>
  <c r="C1467" i="1"/>
  <c r="H1467" i="1" s="1"/>
  <c r="D1466" i="1"/>
  <c r="C1466" i="1"/>
  <c r="G1465" i="1"/>
  <c r="D1465" i="1"/>
  <c r="C1465" i="1"/>
  <c r="H1465" i="1" s="1"/>
  <c r="D1464" i="1"/>
  <c r="C1464" i="1"/>
  <c r="G1463" i="1"/>
  <c r="D1463" i="1"/>
  <c r="C1463" i="1"/>
  <c r="H1463" i="1" s="1"/>
  <c r="D1462" i="1"/>
  <c r="C1462" i="1"/>
  <c r="G1461" i="1"/>
  <c r="D1461" i="1"/>
  <c r="C1461" i="1"/>
  <c r="H1461" i="1" s="1"/>
  <c r="D1460" i="1"/>
  <c r="C1460" i="1"/>
  <c r="G1459" i="1"/>
  <c r="D1459" i="1"/>
  <c r="C1459" i="1"/>
  <c r="H1459" i="1" s="1"/>
  <c r="D1458" i="1"/>
  <c r="C1458" i="1"/>
  <c r="G1457" i="1"/>
  <c r="D1457" i="1"/>
  <c r="C1457" i="1"/>
  <c r="H1457" i="1" s="1"/>
  <c r="D1456" i="1"/>
  <c r="C1456" i="1"/>
  <c r="G1455" i="1"/>
  <c r="D1455" i="1"/>
  <c r="C1455" i="1"/>
  <c r="H1455" i="1" s="1"/>
  <c r="D1454" i="1"/>
  <c r="C1454" i="1"/>
  <c r="G1453" i="1"/>
  <c r="D1453" i="1"/>
  <c r="C1453" i="1"/>
  <c r="H1453" i="1" s="1"/>
  <c r="D1452" i="1"/>
  <c r="C1452" i="1"/>
  <c r="G1451" i="1"/>
  <c r="D1451" i="1"/>
  <c r="C1451" i="1"/>
  <c r="H1451" i="1" s="1"/>
  <c r="D1450" i="1"/>
  <c r="C1450" i="1"/>
  <c r="G1449" i="1"/>
  <c r="D1449" i="1"/>
  <c r="C1449" i="1"/>
  <c r="H1449" i="1" s="1"/>
  <c r="D1448" i="1"/>
  <c r="C1448" i="1"/>
  <c r="G1447" i="1"/>
  <c r="D1447" i="1"/>
  <c r="C1447" i="1"/>
  <c r="H1447" i="1" s="1"/>
  <c r="D1446" i="1"/>
  <c r="C1446" i="1"/>
  <c r="G1445" i="1"/>
  <c r="D1445" i="1"/>
  <c r="C1445" i="1"/>
  <c r="H1445" i="1" s="1"/>
  <c r="D1444" i="1"/>
  <c r="C1444" i="1"/>
  <c r="G1443" i="1"/>
  <c r="D1443" i="1"/>
  <c r="C1443" i="1"/>
  <c r="H1443" i="1" s="1"/>
  <c r="D1442" i="1"/>
  <c r="C1442" i="1"/>
  <c r="G1441" i="1"/>
  <c r="D1441" i="1"/>
  <c r="C1441" i="1"/>
  <c r="H1441" i="1" s="1"/>
  <c r="D1440" i="1"/>
  <c r="C1440" i="1"/>
  <c r="G1439" i="1"/>
  <c r="D1439" i="1"/>
  <c r="C1439" i="1"/>
  <c r="H1439" i="1" s="1"/>
  <c r="D1438" i="1"/>
  <c r="C1438" i="1"/>
  <c r="G1437" i="1"/>
  <c r="D1437" i="1"/>
  <c r="C1437" i="1"/>
  <c r="H1437" i="1" s="1"/>
  <c r="D1436" i="1"/>
  <c r="C1436" i="1"/>
  <c r="G1435" i="1"/>
  <c r="D1435" i="1"/>
  <c r="C1435" i="1"/>
  <c r="H1435" i="1" s="1"/>
  <c r="D1434" i="1"/>
  <c r="C1434" i="1"/>
  <c r="G1433" i="1"/>
  <c r="D1433" i="1"/>
  <c r="C1433" i="1"/>
  <c r="H1433" i="1" s="1"/>
  <c r="D1432" i="1"/>
  <c r="C1432" i="1"/>
  <c r="G1431" i="1"/>
  <c r="D1431" i="1"/>
  <c r="C1431" i="1"/>
  <c r="H1431" i="1" s="1"/>
  <c r="D1430" i="1"/>
  <c r="C1430" i="1"/>
  <c r="G1429" i="1"/>
  <c r="D1429" i="1"/>
  <c r="C1429" i="1"/>
  <c r="H1429" i="1" s="1"/>
  <c r="D1428" i="1"/>
  <c r="C1428" i="1"/>
  <c r="G1427" i="1"/>
  <c r="D1427" i="1"/>
  <c r="C1427" i="1"/>
  <c r="H1427" i="1" s="1"/>
  <c r="D1426" i="1"/>
  <c r="C1426" i="1"/>
  <c r="G1425" i="1"/>
  <c r="D1425" i="1"/>
  <c r="C1425" i="1"/>
  <c r="H1425" i="1" s="1"/>
  <c r="D1424" i="1"/>
  <c r="C1424" i="1"/>
  <c r="G1423" i="1"/>
  <c r="D1423" i="1"/>
  <c r="C1423" i="1"/>
  <c r="H1423" i="1" s="1"/>
  <c r="D1422" i="1"/>
  <c r="C1422" i="1"/>
  <c r="G1421" i="1"/>
  <c r="D1421" i="1"/>
  <c r="C1421" i="1"/>
  <c r="H1421" i="1" s="1"/>
  <c r="D1420" i="1"/>
  <c r="C1420" i="1"/>
  <c r="G1419" i="1"/>
  <c r="D1419" i="1"/>
  <c r="C1419" i="1"/>
  <c r="H1419" i="1" s="1"/>
  <c r="D1418" i="1"/>
  <c r="C1418" i="1"/>
  <c r="G1417" i="1"/>
  <c r="D1417" i="1"/>
  <c r="C1417" i="1"/>
  <c r="H1417" i="1" s="1"/>
  <c r="D1416" i="1"/>
  <c r="C1416" i="1"/>
  <c r="G1415" i="1"/>
  <c r="D1415" i="1"/>
  <c r="C1415" i="1"/>
  <c r="H1415" i="1" s="1"/>
  <c r="D1414" i="1"/>
  <c r="C1414" i="1"/>
  <c r="G1413" i="1"/>
  <c r="D1413" i="1"/>
  <c r="C1413" i="1"/>
  <c r="H1413" i="1" s="1"/>
  <c r="D1412" i="1"/>
  <c r="C1412" i="1"/>
  <c r="G1411" i="1"/>
  <c r="D1411" i="1"/>
  <c r="C1411" i="1"/>
  <c r="H1411" i="1" s="1"/>
  <c r="D1410" i="1"/>
  <c r="C1410" i="1"/>
  <c r="G1409" i="1"/>
  <c r="D1409" i="1"/>
  <c r="C1409" i="1"/>
  <c r="H1409" i="1" s="1"/>
  <c r="D1408" i="1"/>
  <c r="C1408" i="1"/>
  <c r="G1407" i="1"/>
  <c r="D1407" i="1"/>
  <c r="C1407" i="1"/>
  <c r="H1407" i="1" s="1"/>
  <c r="D1406" i="1"/>
  <c r="C1406" i="1"/>
  <c r="G1405" i="1"/>
  <c r="D1405" i="1"/>
  <c r="C1405" i="1"/>
  <c r="H1405" i="1" s="1"/>
  <c r="D1404" i="1"/>
  <c r="H1404" i="1" s="1"/>
  <c r="C1404" i="1"/>
  <c r="G1403" i="1"/>
  <c r="D1403" i="1"/>
  <c r="C1403" i="1"/>
  <c r="H1403" i="1" s="1"/>
  <c r="G1402" i="1"/>
  <c r="D1402" i="1"/>
  <c r="H1402" i="1" s="1"/>
  <c r="C1402" i="1"/>
  <c r="C1401" i="1"/>
  <c r="D1400" i="1"/>
  <c r="H1400" i="1" s="1"/>
  <c r="C1400" i="1"/>
  <c r="G1399" i="1"/>
  <c r="D1399" i="1"/>
  <c r="C1399" i="1"/>
  <c r="H1399" i="1" s="1"/>
  <c r="D1398" i="1"/>
  <c r="H1398" i="1" s="1"/>
  <c r="C1398" i="1"/>
  <c r="G1397" i="1"/>
  <c r="D1397" i="1"/>
  <c r="C1397" i="1"/>
  <c r="H1397" i="1" s="1"/>
  <c r="D1396" i="1"/>
  <c r="H1396" i="1" s="1"/>
  <c r="C1396" i="1"/>
  <c r="G1395" i="1"/>
  <c r="D1395" i="1"/>
  <c r="C1395" i="1"/>
  <c r="H1395" i="1" s="1"/>
  <c r="G1394" i="1"/>
  <c r="D1394" i="1"/>
  <c r="H1394" i="1" s="1"/>
  <c r="C1394" i="1"/>
  <c r="G1393" i="1"/>
  <c r="D1393" i="1"/>
  <c r="C1393" i="1"/>
  <c r="H1393" i="1" s="1"/>
  <c r="D1392" i="1"/>
  <c r="H1392" i="1" s="1"/>
  <c r="C1392" i="1"/>
  <c r="G1391" i="1"/>
  <c r="D1391" i="1"/>
  <c r="C1391" i="1"/>
  <c r="H1391" i="1" s="1"/>
  <c r="D1390" i="1"/>
  <c r="H1390" i="1" s="1"/>
  <c r="C1390" i="1"/>
  <c r="G1389" i="1"/>
  <c r="D1389" i="1"/>
  <c r="C1389" i="1"/>
  <c r="H1389" i="1" s="1"/>
  <c r="D1388" i="1"/>
  <c r="H1388" i="1" s="1"/>
  <c r="C1388" i="1"/>
  <c r="G1387" i="1"/>
  <c r="D1387" i="1"/>
  <c r="C1387" i="1"/>
  <c r="H1387" i="1" s="1"/>
  <c r="H1386" i="1"/>
  <c r="D1386" i="1"/>
  <c r="G1386" i="1" s="1"/>
  <c r="C1386" i="1"/>
  <c r="G1385" i="1"/>
  <c r="D1385" i="1"/>
  <c r="C1385" i="1"/>
  <c r="H1385" i="1" s="1"/>
  <c r="H1384" i="1"/>
  <c r="G1384" i="1"/>
  <c r="D1384" i="1"/>
  <c r="C1384" i="1"/>
  <c r="G1383" i="1"/>
  <c r="D1383" i="1"/>
  <c r="C1383" i="1"/>
  <c r="H1383" i="1" s="1"/>
  <c r="G1382" i="1"/>
  <c r="D1382" i="1"/>
  <c r="H1382" i="1" s="1"/>
  <c r="C1382" i="1"/>
  <c r="G1381" i="1"/>
  <c r="D1381" i="1"/>
  <c r="C1381" i="1"/>
  <c r="H1381" i="1" s="1"/>
  <c r="D1380" i="1"/>
  <c r="C1380" i="1"/>
  <c r="G1379" i="1"/>
  <c r="D1379" i="1"/>
  <c r="C1379" i="1"/>
  <c r="H1379" i="1" s="1"/>
  <c r="H1378" i="1"/>
  <c r="D1378" i="1"/>
  <c r="G1378" i="1" s="1"/>
  <c r="C1378" i="1"/>
  <c r="G1377" i="1"/>
  <c r="D1377" i="1"/>
  <c r="C1377" i="1"/>
  <c r="H1377" i="1" s="1"/>
  <c r="H1376" i="1"/>
  <c r="G1376" i="1"/>
  <c r="D1376" i="1"/>
  <c r="C1376" i="1"/>
  <c r="G1375" i="1"/>
  <c r="D1375" i="1"/>
  <c r="C1375" i="1"/>
  <c r="H1375" i="1" s="1"/>
  <c r="D1374" i="1"/>
  <c r="H1374" i="1" s="1"/>
  <c r="C1374" i="1"/>
  <c r="G1373" i="1"/>
  <c r="D1373" i="1"/>
  <c r="C1373" i="1"/>
  <c r="H1373" i="1" s="1"/>
  <c r="D1372" i="1"/>
  <c r="H1372" i="1" s="1"/>
  <c r="C1372" i="1"/>
  <c r="D1371" i="1"/>
  <c r="G1371" i="1" s="1"/>
  <c r="C1371" i="1"/>
  <c r="H1371" i="1" s="1"/>
  <c r="H1370" i="1"/>
  <c r="D1370" i="1"/>
  <c r="G1370" i="1" s="1"/>
  <c r="C1370" i="1"/>
  <c r="G1369" i="1"/>
  <c r="D1369" i="1"/>
  <c r="C1369" i="1"/>
  <c r="H1369" i="1" s="1"/>
  <c r="H1368" i="1"/>
  <c r="G1368" i="1"/>
  <c r="D1368" i="1"/>
  <c r="C1368" i="1"/>
  <c r="G1367" i="1"/>
  <c r="D1367" i="1"/>
  <c r="C1367" i="1"/>
  <c r="H1367" i="1" s="1"/>
  <c r="G1366" i="1"/>
  <c r="D1366" i="1"/>
  <c r="H1366" i="1" s="1"/>
  <c r="C1366" i="1"/>
  <c r="G1365" i="1"/>
  <c r="D1365" i="1"/>
  <c r="C1365" i="1"/>
  <c r="H1365" i="1" s="1"/>
  <c r="D1364" i="1"/>
  <c r="C1364" i="1"/>
  <c r="G1363" i="1"/>
  <c r="D1363" i="1"/>
  <c r="C1363" i="1"/>
  <c r="H1363" i="1" s="1"/>
  <c r="H1362" i="1"/>
  <c r="D1362" i="1"/>
  <c r="G1362" i="1" s="1"/>
  <c r="C1362" i="1"/>
  <c r="G1361" i="1"/>
  <c r="D1361" i="1"/>
  <c r="C1361" i="1"/>
  <c r="H1361" i="1" s="1"/>
  <c r="H1360" i="1"/>
  <c r="G1360" i="1"/>
  <c r="D1360" i="1"/>
  <c r="C1360" i="1"/>
  <c r="G1359" i="1"/>
  <c r="D1359" i="1"/>
  <c r="C1359" i="1"/>
  <c r="H1359" i="1" s="1"/>
  <c r="D1358" i="1"/>
  <c r="H1358" i="1" s="1"/>
  <c r="C1358" i="1"/>
  <c r="G1357" i="1"/>
  <c r="D1357" i="1"/>
  <c r="C1357" i="1"/>
  <c r="H1357" i="1" s="1"/>
  <c r="D1356" i="1"/>
  <c r="H1356" i="1" s="1"/>
  <c r="C1356" i="1"/>
  <c r="G1355" i="1"/>
  <c r="D1355" i="1"/>
  <c r="C1355" i="1"/>
  <c r="H1355" i="1" s="1"/>
  <c r="H1354" i="1"/>
  <c r="D1354" i="1"/>
  <c r="G1354" i="1" s="1"/>
  <c r="C1354" i="1"/>
  <c r="G1353" i="1"/>
  <c r="D1353" i="1"/>
  <c r="C1353" i="1"/>
  <c r="H1353" i="1" s="1"/>
  <c r="H1352" i="1"/>
  <c r="G1352" i="1"/>
  <c r="D1352" i="1"/>
  <c r="C1352" i="1"/>
  <c r="G1351" i="1"/>
  <c r="D1351" i="1"/>
  <c r="C1351" i="1"/>
  <c r="H1351" i="1" s="1"/>
  <c r="G1350" i="1"/>
  <c r="D1350" i="1"/>
  <c r="H1350" i="1" s="1"/>
  <c r="C1350" i="1"/>
  <c r="G1349" i="1"/>
  <c r="D1349" i="1"/>
  <c r="C1349" i="1"/>
  <c r="H1349" i="1" s="1"/>
  <c r="D1348" i="1"/>
  <c r="C1348" i="1"/>
  <c r="G1347" i="1"/>
  <c r="D1347" i="1"/>
  <c r="C1347" i="1"/>
  <c r="H1347" i="1" s="1"/>
  <c r="H1346" i="1"/>
  <c r="D1346" i="1"/>
  <c r="G1346" i="1" s="1"/>
  <c r="C1346" i="1"/>
  <c r="G1345" i="1"/>
  <c r="D1345" i="1"/>
  <c r="C1345" i="1"/>
  <c r="H1345" i="1" s="1"/>
  <c r="H1344" i="1"/>
  <c r="G1344" i="1"/>
  <c r="D1344" i="1"/>
  <c r="C1344" i="1"/>
  <c r="G1343" i="1"/>
  <c r="D1343" i="1"/>
  <c r="C1343" i="1"/>
  <c r="H1343" i="1" s="1"/>
  <c r="D1342" i="1"/>
  <c r="H1342" i="1" s="1"/>
  <c r="C1342" i="1"/>
  <c r="G1341" i="1"/>
  <c r="D1341" i="1"/>
  <c r="C1341" i="1"/>
  <c r="H1341" i="1" s="1"/>
  <c r="D1340" i="1"/>
  <c r="H1340" i="1" s="1"/>
  <c r="C1340" i="1"/>
  <c r="G1339" i="1"/>
  <c r="D1339" i="1"/>
  <c r="C1339" i="1"/>
  <c r="H1339" i="1" s="1"/>
  <c r="H1338" i="1"/>
  <c r="D1338" i="1"/>
  <c r="G1338" i="1" s="1"/>
  <c r="C1338" i="1"/>
  <c r="G1337" i="1"/>
  <c r="D1337" i="1"/>
  <c r="C1337" i="1"/>
  <c r="H1337" i="1" s="1"/>
  <c r="H1336" i="1"/>
  <c r="G1336" i="1"/>
  <c r="D1336" i="1"/>
  <c r="C1336" i="1"/>
  <c r="G1335" i="1"/>
  <c r="D1335" i="1"/>
  <c r="C1335" i="1"/>
  <c r="H1335" i="1" s="1"/>
  <c r="G1334" i="1"/>
  <c r="D1334" i="1"/>
  <c r="H1334" i="1" s="1"/>
  <c r="C1334" i="1"/>
  <c r="G1333" i="1"/>
  <c r="D1333" i="1"/>
  <c r="C1333" i="1"/>
  <c r="H1333" i="1" s="1"/>
  <c r="D1332" i="1"/>
  <c r="C1332" i="1"/>
  <c r="G1331" i="1"/>
  <c r="D1331" i="1"/>
  <c r="C1331" i="1"/>
  <c r="H1331" i="1" s="1"/>
  <c r="H1330" i="1"/>
  <c r="D1330" i="1"/>
  <c r="G1330" i="1" s="1"/>
  <c r="C1330" i="1"/>
  <c r="G1329" i="1"/>
  <c r="D1329" i="1"/>
  <c r="C1329" i="1"/>
  <c r="H1329" i="1" s="1"/>
  <c r="H1328" i="1"/>
  <c r="G1328" i="1"/>
  <c r="D1328" i="1"/>
  <c r="C1328" i="1"/>
  <c r="G1327" i="1"/>
  <c r="D1327" i="1"/>
  <c r="C1327" i="1"/>
  <c r="H1327" i="1" s="1"/>
  <c r="D1326" i="1"/>
  <c r="H1326" i="1" s="1"/>
  <c r="C1326" i="1"/>
  <c r="G1325" i="1"/>
  <c r="D1325" i="1"/>
  <c r="C1325" i="1"/>
  <c r="H1325" i="1" s="1"/>
  <c r="D1324" i="1"/>
  <c r="H1324" i="1" s="1"/>
  <c r="C1324" i="1"/>
  <c r="G1323" i="1"/>
  <c r="D1323" i="1"/>
  <c r="C1323" i="1"/>
  <c r="H1323" i="1" s="1"/>
  <c r="H1322" i="1"/>
  <c r="D1322" i="1"/>
  <c r="G1322" i="1" s="1"/>
  <c r="C1322" i="1"/>
  <c r="G1321" i="1"/>
  <c r="D1321" i="1"/>
  <c r="C1321" i="1"/>
  <c r="H1321" i="1" s="1"/>
  <c r="H1320" i="1"/>
  <c r="G1320" i="1"/>
  <c r="D1320" i="1"/>
  <c r="C1320" i="1"/>
  <c r="G1319" i="1"/>
  <c r="D1319" i="1"/>
  <c r="C1319" i="1"/>
  <c r="H1319" i="1" s="1"/>
  <c r="G1318" i="1"/>
  <c r="D1318" i="1"/>
  <c r="H1318" i="1" s="1"/>
  <c r="C1318" i="1"/>
  <c r="G1317" i="1"/>
  <c r="D1317" i="1"/>
  <c r="C1317" i="1"/>
  <c r="H1317" i="1" s="1"/>
  <c r="D1316" i="1"/>
  <c r="C1316" i="1"/>
  <c r="G1315" i="1"/>
  <c r="D1315" i="1"/>
  <c r="C1315" i="1"/>
  <c r="H1315" i="1" s="1"/>
  <c r="H1314" i="1"/>
  <c r="D1314" i="1"/>
  <c r="G1314" i="1" s="1"/>
  <c r="C1314" i="1"/>
  <c r="G1313" i="1"/>
  <c r="D1313" i="1"/>
  <c r="C1313" i="1"/>
  <c r="H1313" i="1" s="1"/>
  <c r="H1312" i="1"/>
  <c r="G1312" i="1"/>
  <c r="D1312" i="1"/>
  <c r="C1312" i="1"/>
  <c r="G1311" i="1"/>
  <c r="D1311" i="1"/>
  <c r="C1311" i="1"/>
  <c r="H1311" i="1" s="1"/>
  <c r="D1310" i="1"/>
  <c r="H1310" i="1" s="1"/>
  <c r="C1310" i="1"/>
  <c r="G1309" i="1"/>
  <c r="D1309" i="1"/>
  <c r="C1309" i="1"/>
  <c r="H1309" i="1" s="1"/>
  <c r="D1308" i="1"/>
  <c r="H1308" i="1" s="1"/>
  <c r="C1308" i="1"/>
  <c r="G1307" i="1"/>
  <c r="D1307" i="1"/>
  <c r="C1307" i="1"/>
  <c r="H1307" i="1" s="1"/>
  <c r="H1306" i="1"/>
  <c r="D1306" i="1"/>
  <c r="G1306" i="1" s="1"/>
  <c r="C1306" i="1"/>
  <c r="G1305" i="1"/>
  <c r="D1305" i="1"/>
  <c r="C1305" i="1"/>
  <c r="H1305" i="1" s="1"/>
  <c r="H1304" i="1"/>
  <c r="G1304" i="1"/>
  <c r="D1304" i="1"/>
  <c r="C1304" i="1"/>
  <c r="G1303" i="1"/>
  <c r="D1303" i="1"/>
  <c r="C1303" i="1"/>
  <c r="H1303" i="1" s="1"/>
  <c r="G1302" i="1"/>
  <c r="D1302" i="1"/>
  <c r="H1302" i="1" s="1"/>
  <c r="C1302" i="1"/>
  <c r="G1301" i="1"/>
  <c r="D1301" i="1"/>
  <c r="C1301" i="1"/>
  <c r="H1301" i="1" s="1"/>
  <c r="D1300" i="1"/>
  <c r="C1300" i="1"/>
  <c r="G1299" i="1"/>
  <c r="D1299" i="1"/>
  <c r="C1299" i="1"/>
  <c r="H1299" i="1" s="1"/>
  <c r="H1298" i="1"/>
  <c r="D1298" i="1"/>
  <c r="G1298" i="1" s="1"/>
  <c r="C1298" i="1"/>
  <c r="G1297" i="1"/>
  <c r="D1297" i="1"/>
  <c r="C1297" i="1"/>
  <c r="H1297" i="1" s="1"/>
  <c r="H1296" i="1"/>
  <c r="G1296" i="1"/>
  <c r="D1296" i="1"/>
  <c r="C1296" i="1"/>
  <c r="G1295" i="1"/>
  <c r="D1295" i="1"/>
  <c r="C1295" i="1"/>
  <c r="H1295" i="1" s="1"/>
  <c r="D1294" i="1"/>
  <c r="C1294" i="1"/>
  <c r="G1293" i="1"/>
  <c r="D1293" i="1"/>
  <c r="C1293" i="1"/>
  <c r="H1293" i="1" s="1"/>
  <c r="D1292" i="1"/>
  <c r="H1292" i="1" s="1"/>
  <c r="C1292" i="1"/>
  <c r="G1291" i="1"/>
  <c r="D1291" i="1"/>
  <c r="C1291" i="1"/>
  <c r="H1291" i="1" s="1"/>
  <c r="H1290" i="1"/>
  <c r="D1290" i="1"/>
  <c r="G1290" i="1" s="1"/>
  <c r="C1290" i="1"/>
  <c r="G1289" i="1"/>
  <c r="D1289" i="1"/>
  <c r="C1289" i="1"/>
  <c r="H1289" i="1" s="1"/>
  <c r="H1288" i="1"/>
  <c r="G1288" i="1"/>
  <c r="D1288" i="1"/>
  <c r="C1288" i="1"/>
  <c r="G1287" i="1"/>
  <c r="D1287" i="1"/>
  <c r="C1287" i="1"/>
  <c r="H1287" i="1" s="1"/>
  <c r="G1286" i="1"/>
  <c r="D1286" i="1"/>
  <c r="H1286" i="1" s="1"/>
  <c r="C1286" i="1"/>
  <c r="G1285" i="1"/>
  <c r="D1285" i="1"/>
  <c r="C1285" i="1"/>
  <c r="H1285" i="1" s="1"/>
  <c r="D1284" i="1"/>
  <c r="C1284" i="1"/>
  <c r="G1283" i="1"/>
  <c r="D1283" i="1"/>
  <c r="C1283" i="1"/>
  <c r="H1283" i="1" s="1"/>
  <c r="H1282" i="1"/>
  <c r="D1282" i="1"/>
  <c r="G1282" i="1" s="1"/>
  <c r="C1282" i="1"/>
  <c r="G1281" i="1"/>
  <c r="D1281" i="1"/>
  <c r="C1281" i="1"/>
  <c r="H1281" i="1" s="1"/>
  <c r="H1280" i="1"/>
  <c r="G1280" i="1"/>
  <c r="D1280" i="1"/>
  <c r="C1280" i="1"/>
  <c r="G1279" i="1"/>
  <c r="D1279" i="1"/>
  <c r="C1279" i="1"/>
  <c r="H1279" i="1" s="1"/>
  <c r="D1278" i="1"/>
  <c r="C1278" i="1"/>
  <c r="G1277" i="1"/>
  <c r="D1277" i="1"/>
  <c r="C1277" i="1"/>
  <c r="H1277" i="1" s="1"/>
  <c r="D1276" i="1"/>
  <c r="H1276" i="1" s="1"/>
  <c r="C1276" i="1"/>
  <c r="G1275" i="1"/>
  <c r="D1275" i="1"/>
  <c r="C1275" i="1"/>
  <c r="H1275" i="1" s="1"/>
  <c r="H1274" i="1"/>
  <c r="D1274" i="1"/>
  <c r="G1274" i="1" s="1"/>
  <c r="C1274" i="1"/>
  <c r="G1273" i="1"/>
  <c r="D1273" i="1"/>
  <c r="C1273" i="1"/>
  <c r="H1273" i="1" s="1"/>
  <c r="H1272" i="1"/>
  <c r="G1272" i="1"/>
  <c r="D1272" i="1"/>
  <c r="C1272" i="1"/>
  <c r="G1271" i="1"/>
  <c r="D1271" i="1"/>
  <c r="C1271" i="1"/>
  <c r="H1271" i="1" s="1"/>
  <c r="G1270" i="1"/>
  <c r="D1270" i="1"/>
  <c r="H1270" i="1" s="1"/>
  <c r="C1270" i="1"/>
  <c r="G1269" i="1"/>
  <c r="D1269" i="1"/>
  <c r="C1269" i="1"/>
  <c r="H1269" i="1" s="1"/>
  <c r="D1268" i="1"/>
  <c r="C1268" i="1"/>
  <c r="G1267" i="1"/>
  <c r="D1267" i="1"/>
  <c r="C1267" i="1"/>
  <c r="H1267" i="1" s="1"/>
  <c r="H1266" i="1"/>
  <c r="D1266" i="1"/>
  <c r="G1266" i="1" s="1"/>
  <c r="C1266" i="1"/>
  <c r="G1265" i="1"/>
  <c r="D1265" i="1"/>
  <c r="C1265" i="1"/>
  <c r="H1265" i="1" s="1"/>
  <c r="H1264" i="1"/>
  <c r="G1264" i="1"/>
  <c r="D1264" i="1"/>
  <c r="C1264" i="1"/>
  <c r="H1263" i="1"/>
  <c r="G1263" i="1"/>
  <c r="D1263" i="1"/>
  <c r="C1263" i="1"/>
  <c r="H1262" i="1"/>
  <c r="G1262" i="1"/>
  <c r="D1262" i="1"/>
  <c r="C1262" i="1"/>
  <c r="H1261" i="1"/>
  <c r="G1261" i="1"/>
  <c r="D1261" i="1"/>
  <c r="C1261" i="1"/>
  <c r="H1260" i="1"/>
  <c r="G1260" i="1"/>
  <c r="D1260" i="1"/>
  <c r="C1260" i="1"/>
  <c r="C1259" i="1"/>
  <c r="D1258" i="1"/>
  <c r="H1258" i="1" s="1"/>
  <c r="C1258" i="1"/>
  <c r="H1257" i="1"/>
  <c r="G1257" i="1"/>
  <c r="D1257" i="1"/>
  <c r="C1257" i="1"/>
  <c r="D1256" i="1"/>
  <c r="H1256" i="1" s="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D1222" i="1"/>
  <c r="H1222" i="1" s="1"/>
  <c r="C1222" i="1"/>
  <c r="H1221" i="1"/>
  <c r="G1221" i="1"/>
  <c r="D1221" i="1"/>
  <c r="C1221" i="1"/>
  <c r="G1220" i="1"/>
  <c r="D1220" i="1"/>
  <c r="H1220" i="1" s="1"/>
  <c r="C1220" i="1"/>
  <c r="H1219" i="1"/>
  <c r="G1219" i="1"/>
  <c r="D1219" i="1"/>
  <c r="C1219" i="1"/>
  <c r="G1218" i="1"/>
  <c r="D1218" i="1"/>
  <c r="H1218" i="1" s="1"/>
  <c r="C1218" i="1"/>
  <c r="H1217" i="1"/>
  <c r="G1217" i="1"/>
  <c r="D1217" i="1"/>
  <c r="C1217" i="1"/>
  <c r="D1216" i="1"/>
  <c r="H1216" i="1" s="1"/>
  <c r="C1216" i="1"/>
  <c r="H1215" i="1"/>
  <c r="G1215" i="1"/>
  <c r="D1215" i="1"/>
  <c r="C1215" i="1"/>
  <c r="D1214" i="1"/>
  <c r="H1214" i="1" s="1"/>
  <c r="C1214" i="1"/>
  <c r="H1213" i="1"/>
  <c r="G1213" i="1"/>
  <c r="D1213" i="1"/>
  <c r="C1213" i="1"/>
  <c r="G1212" i="1"/>
  <c r="D1212" i="1"/>
  <c r="H1212" i="1" s="1"/>
  <c r="C1212" i="1"/>
  <c r="H1211" i="1"/>
  <c r="G1211" i="1"/>
  <c r="D1211" i="1"/>
  <c r="C1211" i="1"/>
  <c r="D1210" i="1"/>
  <c r="C1210" i="1"/>
  <c r="H1209" i="1"/>
  <c r="G1209" i="1"/>
  <c r="D1209" i="1"/>
  <c r="C1209" i="1"/>
  <c r="G1208" i="1"/>
  <c r="D1208" i="1"/>
  <c r="H1208" i="1" s="1"/>
  <c r="C1208"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C1182" i="1"/>
  <c r="H1179" i="1"/>
  <c r="G1179" i="1"/>
  <c r="D1179" i="1"/>
  <c r="C1179" i="1"/>
  <c r="G1178" i="1"/>
  <c r="D1178" i="1"/>
  <c r="H1178" i="1" s="1"/>
  <c r="C1178" i="1"/>
  <c r="H1177" i="1"/>
  <c r="G1177" i="1"/>
  <c r="D1177" i="1"/>
  <c r="C1177" i="1"/>
  <c r="D1176" i="1"/>
  <c r="H1176" i="1" s="1"/>
  <c r="C1176" i="1"/>
  <c r="H1175" i="1"/>
  <c r="G1175" i="1"/>
  <c r="D1175" i="1"/>
  <c r="C1175" i="1"/>
  <c r="D1174" i="1"/>
  <c r="H1174" i="1" s="1"/>
  <c r="C1174" i="1"/>
  <c r="H1173" i="1"/>
  <c r="G1173" i="1"/>
  <c r="D1173" i="1"/>
  <c r="C1173" i="1"/>
  <c r="G1172" i="1"/>
  <c r="D1172" i="1"/>
  <c r="H1172" i="1" s="1"/>
  <c r="C1172" i="1"/>
  <c r="H1171" i="1"/>
  <c r="G1171" i="1"/>
  <c r="D1171" i="1"/>
  <c r="C1171" i="1"/>
  <c r="D1170" i="1"/>
  <c r="C1170" i="1"/>
  <c r="H1169" i="1"/>
  <c r="G1169" i="1"/>
  <c r="D1169" i="1"/>
  <c r="C1169" i="1"/>
  <c r="G1168" i="1"/>
  <c r="D1168" i="1"/>
  <c r="H1168" i="1" s="1"/>
  <c r="C1168" i="1"/>
  <c r="H1167" i="1"/>
  <c r="G1167" i="1"/>
  <c r="D1167" i="1"/>
  <c r="C1167" i="1"/>
  <c r="D1166" i="1"/>
  <c r="H1166" i="1" s="1"/>
  <c r="C1166" i="1"/>
  <c r="H1165" i="1"/>
  <c r="G1165" i="1"/>
  <c r="D1165" i="1"/>
  <c r="C1165" i="1"/>
  <c r="G1164" i="1"/>
  <c r="D1164" i="1"/>
  <c r="H1164" i="1" s="1"/>
  <c r="C1164" i="1"/>
  <c r="H1163" i="1"/>
  <c r="G1163" i="1"/>
  <c r="D1163" i="1"/>
  <c r="C1163" i="1"/>
  <c r="G1162" i="1"/>
  <c r="D1162" i="1"/>
  <c r="H1162" i="1" s="1"/>
  <c r="C1162" i="1"/>
  <c r="H1161" i="1"/>
  <c r="G1161" i="1"/>
  <c r="D1161" i="1"/>
  <c r="C1161" i="1"/>
  <c r="D1160" i="1"/>
  <c r="H1160" i="1" s="1"/>
  <c r="C1160" i="1"/>
  <c r="H1159" i="1"/>
  <c r="G1159" i="1"/>
  <c r="D1159" i="1"/>
  <c r="C1159" i="1"/>
  <c r="D1158" i="1"/>
  <c r="H1158" i="1" s="1"/>
  <c r="C1158" i="1"/>
  <c r="H1157" i="1"/>
  <c r="G1157" i="1"/>
  <c r="D1157" i="1"/>
  <c r="C1157" i="1"/>
  <c r="G1156" i="1"/>
  <c r="D1156" i="1"/>
  <c r="H1156" i="1" s="1"/>
  <c r="C1156" i="1"/>
  <c r="H1155" i="1"/>
  <c r="G1155" i="1"/>
  <c r="D1155" i="1"/>
  <c r="C1155" i="1"/>
  <c r="D1154" i="1"/>
  <c r="C1154" i="1"/>
  <c r="H1153" i="1"/>
  <c r="G1153" i="1"/>
  <c r="D1153" i="1"/>
  <c r="C1153" i="1"/>
  <c r="C1152" i="1"/>
  <c r="H1151" i="1"/>
  <c r="G1151" i="1"/>
  <c r="D1151" i="1"/>
  <c r="C1151" i="1"/>
  <c r="D1150" i="1"/>
  <c r="H1150" i="1" s="1"/>
  <c r="C1150" i="1"/>
  <c r="H1149" i="1"/>
  <c r="G1149" i="1"/>
  <c r="D1149" i="1"/>
  <c r="C1149" i="1"/>
  <c r="G1148" i="1"/>
  <c r="D1148" i="1"/>
  <c r="H1148" i="1" s="1"/>
  <c r="C1148" i="1"/>
  <c r="H1147" i="1"/>
  <c r="G1147" i="1"/>
  <c r="D1147" i="1"/>
  <c r="C1147" i="1"/>
  <c r="G1146" i="1"/>
  <c r="D1146" i="1"/>
  <c r="H1146" i="1" s="1"/>
  <c r="C1146" i="1"/>
  <c r="H1145" i="1"/>
  <c r="G1145" i="1"/>
  <c r="D1145" i="1"/>
  <c r="C1145" i="1"/>
  <c r="D1144" i="1"/>
  <c r="H1144" i="1" s="1"/>
  <c r="C1144" i="1"/>
  <c r="H1143" i="1"/>
  <c r="G1143" i="1"/>
  <c r="D1143" i="1"/>
  <c r="C1143" i="1"/>
  <c r="D1142" i="1"/>
  <c r="H1142" i="1" s="1"/>
  <c r="C1142" i="1"/>
  <c r="H1141" i="1"/>
  <c r="G1141" i="1"/>
  <c r="D1141" i="1"/>
  <c r="C1141" i="1"/>
  <c r="G1140" i="1"/>
  <c r="D1140" i="1"/>
  <c r="H1140" i="1" s="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2" i="1"/>
  <c r="C1092" i="1"/>
  <c r="G1091" i="1"/>
  <c r="D1091" i="1"/>
  <c r="C1091" i="1"/>
  <c r="H1091" i="1" s="1"/>
  <c r="G1090" i="1"/>
  <c r="D1090" i="1"/>
  <c r="C1090" i="1"/>
  <c r="D1089" i="1"/>
  <c r="C1089" i="1"/>
  <c r="D1088" i="1"/>
  <c r="C1088" i="1"/>
  <c r="H1088" i="1" s="1"/>
  <c r="D1087" i="1"/>
  <c r="C1087" i="1"/>
  <c r="H1087" i="1" s="1"/>
  <c r="D1086" i="1"/>
  <c r="G1086" i="1" s="1"/>
  <c r="C1086" i="1"/>
  <c r="G1085" i="1"/>
  <c r="D1085" i="1"/>
  <c r="C1085" i="1"/>
  <c r="H1085" i="1" s="1"/>
  <c r="D1084" i="1"/>
  <c r="C1084" i="1"/>
  <c r="G1083" i="1"/>
  <c r="D1083" i="1"/>
  <c r="C1083" i="1"/>
  <c r="H1083" i="1" s="1"/>
  <c r="G1082" i="1"/>
  <c r="D1082" i="1"/>
  <c r="C1082" i="1"/>
  <c r="D1081" i="1"/>
  <c r="C1081" i="1"/>
  <c r="D1080" i="1"/>
  <c r="C1080" i="1"/>
  <c r="H1080" i="1" s="1"/>
  <c r="D1079" i="1"/>
  <c r="C1079" i="1"/>
  <c r="H1079" i="1" s="1"/>
  <c r="D1078" i="1"/>
  <c r="G1078" i="1" s="1"/>
  <c r="C1078" i="1"/>
  <c r="D1077" i="1"/>
  <c r="G1077" i="1" s="1"/>
  <c r="C1077" i="1"/>
  <c r="D1076" i="1"/>
  <c r="C1076" i="1"/>
  <c r="C1075" i="1"/>
  <c r="G1073" i="1"/>
  <c r="D1073" i="1"/>
  <c r="C1073" i="1"/>
  <c r="H1073" i="1" s="1"/>
  <c r="D1072" i="1"/>
  <c r="C1072" i="1"/>
  <c r="H1072" i="1" s="1"/>
  <c r="D1071" i="1"/>
  <c r="C1071" i="1"/>
  <c r="D1070" i="1"/>
  <c r="G1070" i="1" s="1"/>
  <c r="C1070" i="1"/>
  <c r="D1069" i="1"/>
  <c r="G1069" i="1" s="1"/>
  <c r="C1069" i="1"/>
  <c r="D1068" i="1"/>
  <c r="C1068" i="1"/>
  <c r="G1067" i="1"/>
  <c r="D1067" i="1"/>
  <c r="C1067" i="1"/>
  <c r="H1067" i="1" s="1"/>
  <c r="H1066" i="1"/>
  <c r="D1066" i="1"/>
  <c r="C1066" i="1"/>
  <c r="G1066" i="1" s="1"/>
  <c r="D1065" i="1"/>
  <c r="G1065" i="1" s="1"/>
  <c r="C1065" i="1"/>
  <c r="H1064" i="1"/>
  <c r="G1064" i="1"/>
  <c r="D1064" i="1"/>
  <c r="C1064" i="1"/>
  <c r="G1063" i="1"/>
  <c r="D1063" i="1"/>
  <c r="C1063" i="1"/>
  <c r="H1063" i="1" s="1"/>
  <c r="D1062" i="1"/>
  <c r="G1062" i="1" s="1"/>
  <c r="C1062" i="1"/>
  <c r="D1061" i="1"/>
  <c r="C1061" i="1"/>
  <c r="H1060" i="1"/>
  <c r="D1060" i="1"/>
  <c r="C1060" i="1"/>
  <c r="G1060" i="1" s="1"/>
  <c r="D1059" i="1"/>
  <c r="C1059" i="1"/>
  <c r="D1058" i="1"/>
  <c r="C1058" i="1"/>
  <c r="G1057" i="1"/>
  <c r="D1057" i="1"/>
  <c r="C1057" i="1"/>
  <c r="D1056" i="1"/>
  <c r="G1056" i="1" s="1"/>
  <c r="C1056" i="1"/>
  <c r="D1055" i="1"/>
  <c r="G1055" i="1" s="1"/>
  <c r="C1055" i="1"/>
  <c r="D1054" i="1"/>
  <c r="C1054" i="1"/>
  <c r="H1054" i="1" s="1"/>
  <c r="D1053" i="1"/>
  <c r="C1053" i="1"/>
  <c r="D1052" i="1"/>
  <c r="C1052" i="1"/>
  <c r="H1052" i="1" s="1"/>
  <c r="G1051" i="1"/>
  <c r="D1051" i="1"/>
  <c r="C1051" i="1"/>
  <c r="H1051" i="1" s="1"/>
  <c r="H1050" i="1"/>
  <c r="D1050" i="1"/>
  <c r="C1050" i="1"/>
  <c r="G1050" i="1" s="1"/>
  <c r="D1049" i="1"/>
  <c r="G1049" i="1" s="1"/>
  <c r="C1049" i="1"/>
  <c r="H1048" i="1"/>
  <c r="G1048" i="1"/>
  <c r="D1048" i="1"/>
  <c r="C1048" i="1"/>
  <c r="G1047" i="1"/>
  <c r="D1047" i="1"/>
  <c r="C1047" i="1"/>
  <c r="H1047" i="1" s="1"/>
  <c r="G1046" i="1"/>
  <c r="D1046" i="1"/>
  <c r="C1046" i="1"/>
  <c r="D1045" i="1"/>
  <c r="C1045" i="1"/>
  <c r="H1044" i="1"/>
  <c r="D1044" i="1"/>
  <c r="C1044" i="1"/>
  <c r="G1044" i="1" s="1"/>
  <c r="D1043" i="1"/>
  <c r="C1043" i="1"/>
  <c r="D1042" i="1"/>
  <c r="C1042" i="1"/>
  <c r="H1042" i="1" s="1"/>
  <c r="G1041" i="1"/>
  <c r="D1041" i="1"/>
  <c r="C1041" i="1"/>
  <c r="H1040" i="1"/>
  <c r="D1040" i="1"/>
  <c r="G1040" i="1" s="1"/>
  <c r="C1040" i="1"/>
  <c r="D1039" i="1"/>
  <c r="G1039" i="1" s="1"/>
  <c r="C1039" i="1"/>
  <c r="D1038" i="1"/>
  <c r="C1038" i="1"/>
  <c r="D1037" i="1"/>
  <c r="C1037" i="1"/>
  <c r="D1036" i="1"/>
  <c r="C1036" i="1"/>
  <c r="H1036" i="1" s="1"/>
  <c r="G1035" i="1"/>
  <c r="D1035" i="1"/>
  <c r="C1035" i="1"/>
  <c r="H1035" i="1" s="1"/>
  <c r="H1034" i="1"/>
  <c r="D1034" i="1"/>
  <c r="C1034" i="1"/>
  <c r="G1034" i="1" s="1"/>
  <c r="D1033" i="1"/>
  <c r="G1033" i="1" s="1"/>
  <c r="C1033" i="1"/>
  <c r="H1032" i="1"/>
  <c r="G1032" i="1"/>
  <c r="D1032" i="1"/>
  <c r="C1032" i="1"/>
  <c r="G1031" i="1"/>
  <c r="D1031" i="1"/>
  <c r="C1031" i="1"/>
  <c r="H1031" i="1" s="1"/>
  <c r="D1030" i="1"/>
  <c r="G1030" i="1" s="1"/>
  <c r="C1030" i="1"/>
  <c r="D1029" i="1"/>
  <c r="C1029" i="1"/>
  <c r="H1028" i="1"/>
  <c r="D1028" i="1"/>
  <c r="C1028" i="1"/>
  <c r="G1028" i="1" s="1"/>
  <c r="D1027" i="1"/>
  <c r="C1027" i="1"/>
  <c r="D1026" i="1"/>
  <c r="C1026" i="1"/>
  <c r="H1026" i="1" s="1"/>
  <c r="G1025" i="1"/>
  <c r="D1025" i="1"/>
  <c r="C1025" i="1"/>
  <c r="H1024" i="1"/>
  <c r="D1024" i="1"/>
  <c r="G1024" i="1" s="1"/>
  <c r="C1024" i="1"/>
  <c r="G1023" i="1"/>
  <c r="D1023" i="1"/>
  <c r="C1023" i="1"/>
  <c r="D1022" i="1"/>
  <c r="G1022" i="1" s="1"/>
  <c r="C1022" i="1"/>
  <c r="D1021" i="1"/>
  <c r="C1021" i="1"/>
  <c r="D1020" i="1"/>
  <c r="C1020" i="1"/>
  <c r="D1019" i="1"/>
  <c r="C1019" i="1"/>
  <c r="H1019" i="1" s="1"/>
  <c r="D1018" i="1"/>
  <c r="C1018" i="1"/>
  <c r="D1017" i="1"/>
  <c r="H1016" i="1"/>
  <c r="G1016" i="1"/>
  <c r="D1016" i="1"/>
  <c r="C1016" i="1"/>
  <c r="D1015" i="1"/>
  <c r="C1015" i="1"/>
  <c r="D1014" i="1"/>
  <c r="G1014" i="1" s="1"/>
  <c r="C1014" i="1"/>
  <c r="H1014" i="1" s="1"/>
  <c r="D1013" i="1"/>
  <c r="C1013" i="1"/>
  <c r="D1012" i="1"/>
  <c r="H1010" i="1"/>
  <c r="G1010" i="1"/>
  <c r="D1010" i="1"/>
  <c r="C1010" i="1"/>
  <c r="G1009" i="1"/>
  <c r="D1009" i="1"/>
  <c r="C1009" i="1"/>
  <c r="D1008" i="1"/>
  <c r="H1008" i="1" s="1"/>
  <c r="C1008" i="1"/>
  <c r="D1007" i="1"/>
  <c r="G1007" i="1" s="1"/>
  <c r="C1007" i="1"/>
  <c r="G1006" i="1"/>
  <c r="D1006" i="1"/>
  <c r="C1006" i="1"/>
  <c r="H1006" i="1" s="1"/>
  <c r="D1005" i="1"/>
  <c r="C1005" i="1"/>
  <c r="D1004" i="1"/>
  <c r="C1004" i="1"/>
  <c r="G1003" i="1"/>
  <c r="D1003" i="1"/>
  <c r="C1003" i="1"/>
  <c r="H1003" i="1" s="1"/>
  <c r="D1002" i="1"/>
  <c r="C1002" i="1"/>
  <c r="G1002" i="1" s="1"/>
  <c r="D1001" i="1"/>
  <c r="G1001" i="1" s="1"/>
  <c r="C1001" i="1"/>
  <c r="H1000" i="1"/>
  <c r="D1000" i="1"/>
  <c r="G1000" i="1" s="1"/>
  <c r="C1000" i="1"/>
  <c r="G999" i="1"/>
  <c r="D999" i="1"/>
  <c r="C999" i="1"/>
  <c r="H999" i="1" s="1"/>
  <c r="G998" i="1"/>
  <c r="D998" i="1"/>
  <c r="C998" i="1"/>
  <c r="D997" i="1"/>
  <c r="C997" i="1"/>
  <c r="H997" i="1" s="1"/>
  <c r="D996" i="1"/>
  <c r="C996" i="1"/>
  <c r="G995" i="1"/>
  <c r="D995" i="1"/>
  <c r="C995" i="1"/>
  <c r="H995" i="1" s="1"/>
  <c r="D994" i="1"/>
  <c r="G994" i="1" s="1"/>
  <c r="C994" i="1"/>
  <c r="D993" i="1"/>
  <c r="C993" i="1"/>
  <c r="D992" i="1"/>
  <c r="C992" i="1"/>
  <c r="H992" i="1" s="1"/>
  <c r="G991" i="1"/>
  <c r="D991" i="1"/>
  <c r="C991" i="1"/>
  <c r="H991" i="1" s="1"/>
  <c r="G990" i="1"/>
  <c r="D990" i="1"/>
  <c r="C990" i="1"/>
  <c r="D989" i="1"/>
  <c r="C989" i="1"/>
  <c r="H989" i="1" s="1"/>
  <c r="D988" i="1"/>
  <c r="C988" i="1"/>
  <c r="G987" i="1"/>
  <c r="D987" i="1"/>
  <c r="C987" i="1"/>
  <c r="H987" i="1" s="1"/>
  <c r="D986" i="1"/>
  <c r="G986" i="1" s="1"/>
  <c r="C986" i="1"/>
  <c r="D985" i="1"/>
  <c r="C985" i="1"/>
  <c r="D984" i="1"/>
  <c r="C984" i="1"/>
  <c r="H984" i="1" s="1"/>
  <c r="G983" i="1"/>
  <c r="D983" i="1"/>
  <c r="C983" i="1"/>
  <c r="H983" i="1" s="1"/>
  <c r="G982" i="1"/>
  <c r="D982" i="1"/>
  <c r="C982" i="1"/>
  <c r="D981" i="1"/>
  <c r="C981" i="1"/>
  <c r="H981" i="1" s="1"/>
  <c r="D980" i="1"/>
  <c r="C980" i="1"/>
  <c r="G979" i="1"/>
  <c r="D979" i="1"/>
  <c r="C979" i="1"/>
  <c r="H979" i="1" s="1"/>
  <c r="D978" i="1"/>
  <c r="G978" i="1" s="1"/>
  <c r="C978" i="1"/>
  <c r="D977" i="1"/>
  <c r="C977" i="1"/>
  <c r="D976" i="1"/>
  <c r="C976" i="1"/>
  <c r="H976" i="1" s="1"/>
  <c r="G975" i="1"/>
  <c r="D975" i="1"/>
  <c r="C975" i="1"/>
  <c r="H975" i="1" s="1"/>
  <c r="G974" i="1"/>
  <c r="D974" i="1"/>
  <c r="C974" i="1"/>
  <c r="D973" i="1"/>
  <c r="C973" i="1"/>
  <c r="H973" i="1" s="1"/>
  <c r="D972" i="1"/>
  <c r="C972" i="1"/>
  <c r="G971" i="1"/>
  <c r="D971" i="1"/>
  <c r="C971" i="1"/>
  <c r="H971" i="1" s="1"/>
  <c r="D970" i="1"/>
  <c r="G970" i="1" s="1"/>
  <c r="C970" i="1"/>
  <c r="D969" i="1"/>
  <c r="C969" i="1"/>
  <c r="D968" i="1"/>
  <c r="C968" i="1"/>
  <c r="H968" i="1" s="1"/>
  <c r="G967" i="1"/>
  <c r="D967" i="1"/>
  <c r="C967" i="1"/>
  <c r="H967" i="1" s="1"/>
  <c r="G966" i="1"/>
  <c r="D966" i="1"/>
  <c r="C966" i="1"/>
  <c r="D965" i="1"/>
  <c r="C965" i="1"/>
  <c r="H965" i="1" s="1"/>
  <c r="D964" i="1"/>
  <c r="C964" i="1"/>
  <c r="G963" i="1"/>
  <c r="D963" i="1"/>
  <c r="C963" i="1"/>
  <c r="H963" i="1" s="1"/>
  <c r="D962" i="1"/>
  <c r="G962" i="1" s="1"/>
  <c r="C962" i="1"/>
  <c r="D961" i="1"/>
  <c r="C961" i="1"/>
  <c r="D960" i="1"/>
  <c r="C960" i="1"/>
  <c r="H960" i="1" s="1"/>
  <c r="G959" i="1"/>
  <c r="D959" i="1"/>
  <c r="C959" i="1"/>
  <c r="H959" i="1" s="1"/>
  <c r="G958" i="1"/>
  <c r="D958" i="1"/>
  <c r="C958" i="1"/>
  <c r="D957" i="1"/>
  <c r="C957" i="1"/>
  <c r="H957" i="1" s="1"/>
  <c r="D956" i="1"/>
  <c r="C956" i="1"/>
  <c r="G955" i="1"/>
  <c r="D955" i="1"/>
  <c r="C955" i="1"/>
  <c r="H955" i="1" s="1"/>
  <c r="D954" i="1"/>
  <c r="G954" i="1" s="1"/>
  <c r="C954" i="1"/>
  <c r="D953" i="1"/>
  <c r="C953" i="1"/>
  <c r="D952" i="1"/>
  <c r="C952" i="1"/>
  <c r="H952" i="1" s="1"/>
  <c r="G951" i="1"/>
  <c r="D951" i="1"/>
  <c r="C951" i="1"/>
  <c r="H951" i="1" s="1"/>
  <c r="G950" i="1"/>
  <c r="D950" i="1"/>
  <c r="C950" i="1"/>
  <c r="D949" i="1"/>
  <c r="C949" i="1"/>
  <c r="H949" i="1" s="1"/>
  <c r="D948" i="1"/>
  <c r="C948" i="1"/>
  <c r="G947" i="1"/>
  <c r="D947" i="1"/>
  <c r="C947" i="1"/>
  <c r="H947" i="1" s="1"/>
  <c r="D946" i="1"/>
  <c r="G946" i="1" s="1"/>
  <c r="C946" i="1"/>
  <c r="D945" i="1"/>
  <c r="C945" i="1"/>
  <c r="D944" i="1"/>
  <c r="C944" i="1"/>
  <c r="H944" i="1" s="1"/>
  <c r="G943" i="1"/>
  <c r="D943" i="1"/>
  <c r="C943" i="1"/>
  <c r="H943" i="1" s="1"/>
  <c r="G942" i="1"/>
  <c r="D942" i="1"/>
  <c r="C942" i="1"/>
  <c r="D941" i="1"/>
  <c r="C941" i="1"/>
  <c r="H941" i="1" s="1"/>
  <c r="D940" i="1"/>
  <c r="C940" i="1"/>
  <c r="G939" i="1"/>
  <c r="D939" i="1"/>
  <c r="C939" i="1"/>
  <c r="H939" i="1" s="1"/>
  <c r="D938" i="1"/>
  <c r="G938" i="1" s="1"/>
  <c r="C938" i="1"/>
  <c r="D937" i="1"/>
  <c r="C937" i="1"/>
  <c r="D936" i="1"/>
  <c r="C936" i="1"/>
  <c r="H936" i="1" s="1"/>
  <c r="G935" i="1"/>
  <c r="D935" i="1"/>
  <c r="C935" i="1"/>
  <c r="H935" i="1" s="1"/>
  <c r="G934" i="1"/>
  <c r="D934" i="1"/>
  <c r="C934" i="1"/>
  <c r="D933" i="1"/>
  <c r="C933" i="1"/>
  <c r="H933" i="1" s="1"/>
  <c r="D932" i="1"/>
  <c r="C932" i="1"/>
  <c r="G931" i="1"/>
  <c r="D931" i="1"/>
  <c r="C931" i="1"/>
  <c r="H931" i="1" s="1"/>
  <c r="D930" i="1"/>
  <c r="G930" i="1" s="1"/>
  <c r="C930" i="1"/>
  <c r="D929" i="1"/>
  <c r="C929" i="1"/>
  <c r="D928" i="1"/>
  <c r="C928" i="1"/>
  <c r="H928" i="1" s="1"/>
  <c r="G927" i="1"/>
  <c r="D927" i="1"/>
  <c r="C927" i="1"/>
  <c r="H927" i="1" s="1"/>
  <c r="G926" i="1"/>
  <c r="D926" i="1"/>
  <c r="C926" i="1"/>
  <c r="D925" i="1"/>
  <c r="C925" i="1"/>
  <c r="H925" i="1" s="1"/>
  <c r="D924" i="1"/>
  <c r="C924" i="1"/>
  <c r="G923" i="1"/>
  <c r="D923" i="1"/>
  <c r="C923" i="1"/>
  <c r="H923" i="1" s="1"/>
  <c r="D922" i="1"/>
  <c r="G922" i="1" s="1"/>
  <c r="C922" i="1"/>
  <c r="D921" i="1"/>
  <c r="C921" i="1"/>
  <c r="D920" i="1"/>
  <c r="C920" i="1"/>
  <c r="H920" i="1" s="1"/>
  <c r="G919" i="1"/>
  <c r="D919" i="1"/>
  <c r="C919" i="1"/>
  <c r="H919" i="1" s="1"/>
  <c r="G918" i="1"/>
  <c r="D918" i="1"/>
  <c r="C918" i="1"/>
  <c r="D917" i="1"/>
  <c r="C917" i="1"/>
  <c r="H917" i="1" s="1"/>
  <c r="D916" i="1"/>
  <c r="C916" i="1"/>
  <c r="G915" i="1"/>
  <c r="D915" i="1"/>
  <c r="C915" i="1"/>
  <c r="H915" i="1" s="1"/>
  <c r="D914" i="1"/>
  <c r="G914" i="1" s="1"/>
  <c r="C914" i="1"/>
  <c r="D913" i="1"/>
  <c r="C913" i="1"/>
  <c r="D912" i="1"/>
  <c r="C912" i="1"/>
  <c r="H912" i="1" s="1"/>
  <c r="G911" i="1"/>
  <c r="D911" i="1"/>
  <c r="C911" i="1"/>
  <c r="H911" i="1" s="1"/>
  <c r="D910" i="1"/>
  <c r="G910" i="1" s="1"/>
  <c r="C910" i="1"/>
  <c r="D909" i="1"/>
  <c r="C909" i="1"/>
  <c r="D908" i="1"/>
  <c r="C908" i="1"/>
  <c r="G907" i="1"/>
  <c r="D907" i="1"/>
  <c r="C907" i="1"/>
  <c r="H907" i="1" s="1"/>
  <c r="D906" i="1"/>
  <c r="G906" i="1" s="1"/>
  <c r="C906" i="1"/>
  <c r="D905" i="1"/>
  <c r="C905" i="1"/>
  <c r="D904" i="1"/>
  <c r="C904" i="1"/>
  <c r="H904" i="1" s="1"/>
  <c r="G903" i="1"/>
  <c r="D903" i="1"/>
  <c r="C903" i="1"/>
  <c r="H903" i="1" s="1"/>
  <c r="D902" i="1"/>
  <c r="G902" i="1" s="1"/>
  <c r="C902" i="1"/>
  <c r="D901" i="1"/>
  <c r="C901" i="1"/>
  <c r="D900" i="1"/>
  <c r="C900" i="1"/>
  <c r="G899" i="1"/>
  <c r="D899" i="1"/>
  <c r="C899" i="1"/>
  <c r="H899" i="1" s="1"/>
  <c r="D898" i="1"/>
  <c r="G898" i="1" s="1"/>
  <c r="C898" i="1"/>
  <c r="D897" i="1"/>
  <c r="C897" i="1"/>
  <c r="D896" i="1"/>
  <c r="C896" i="1"/>
  <c r="H896" i="1" s="1"/>
  <c r="G895" i="1"/>
  <c r="D895" i="1"/>
  <c r="C895" i="1"/>
  <c r="H895" i="1" s="1"/>
  <c r="D894" i="1"/>
  <c r="G894" i="1" s="1"/>
  <c r="C894" i="1"/>
  <c r="D893" i="1"/>
  <c r="C893" i="1"/>
  <c r="D892" i="1"/>
  <c r="C892" i="1"/>
  <c r="G891" i="1"/>
  <c r="D891" i="1"/>
  <c r="C891" i="1"/>
  <c r="H891" i="1" s="1"/>
  <c r="D890" i="1"/>
  <c r="G890" i="1" s="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G732" i="1" s="1"/>
  <c r="C732" i="1"/>
  <c r="D731" i="1"/>
  <c r="C731" i="1"/>
  <c r="H731" i="1" s="1"/>
  <c r="D730" i="1"/>
  <c r="G730" i="1" s="1"/>
  <c r="C730" i="1"/>
  <c r="G729" i="1"/>
  <c r="D729" i="1"/>
  <c r="C729" i="1"/>
  <c r="H729" i="1" s="1"/>
  <c r="D728" i="1"/>
  <c r="C728" i="1"/>
  <c r="D727" i="1"/>
  <c r="C727" i="1"/>
  <c r="D726" i="1"/>
  <c r="C726" i="1"/>
  <c r="G725" i="1"/>
  <c r="D725" i="1"/>
  <c r="C725" i="1"/>
  <c r="H725" i="1" s="1"/>
  <c r="D724" i="1"/>
  <c r="G724" i="1" s="1"/>
  <c r="C724" i="1"/>
  <c r="D723" i="1"/>
  <c r="C723" i="1"/>
  <c r="H723" i="1" s="1"/>
  <c r="D722" i="1"/>
  <c r="G722" i="1" s="1"/>
  <c r="C722" i="1"/>
  <c r="G721" i="1"/>
  <c r="D721" i="1"/>
  <c r="C721" i="1"/>
  <c r="H721" i="1" s="1"/>
  <c r="D720" i="1"/>
  <c r="C720" i="1"/>
  <c r="D719" i="1"/>
  <c r="C719" i="1"/>
  <c r="D718" i="1"/>
  <c r="G718" i="1" s="1"/>
  <c r="C718" i="1"/>
  <c r="G717" i="1"/>
  <c r="D717" i="1"/>
  <c r="C717" i="1"/>
  <c r="H717" i="1" s="1"/>
  <c r="D716" i="1"/>
  <c r="G716" i="1" s="1"/>
  <c r="C716" i="1"/>
  <c r="D715" i="1"/>
  <c r="C715" i="1"/>
  <c r="H715" i="1" s="1"/>
  <c r="D714" i="1"/>
  <c r="G714" i="1" s="1"/>
  <c r="C714" i="1"/>
  <c r="G713" i="1"/>
  <c r="D713" i="1"/>
  <c r="C713" i="1"/>
  <c r="H713" i="1" s="1"/>
  <c r="D712" i="1"/>
  <c r="C712" i="1"/>
  <c r="D711" i="1"/>
  <c r="C711" i="1"/>
  <c r="D710" i="1"/>
  <c r="G710" i="1" s="1"/>
  <c r="C710" i="1"/>
  <c r="G709" i="1"/>
  <c r="D709" i="1"/>
  <c r="C709" i="1"/>
  <c r="H709" i="1" s="1"/>
  <c r="D708" i="1"/>
  <c r="G708" i="1" s="1"/>
  <c r="C708" i="1"/>
  <c r="D707" i="1"/>
  <c r="C707" i="1"/>
  <c r="H707" i="1" s="1"/>
  <c r="D706" i="1"/>
  <c r="G706" i="1" s="1"/>
  <c r="C706" i="1"/>
  <c r="G705" i="1"/>
  <c r="D705" i="1"/>
  <c r="C705" i="1"/>
  <c r="H705" i="1" s="1"/>
  <c r="D704" i="1"/>
  <c r="C704" i="1"/>
  <c r="D703" i="1"/>
  <c r="C703" i="1"/>
  <c r="D702" i="1"/>
  <c r="G702" i="1" s="1"/>
  <c r="C702" i="1"/>
  <c r="G701" i="1"/>
  <c r="D701" i="1"/>
  <c r="C701" i="1"/>
  <c r="H701" i="1" s="1"/>
  <c r="D700" i="1"/>
  <c r="C700" i="1"/>
  <c r="D699" i="1"/>
  <c r="C699" i="1"/>
  <c r="H699" i="1" s="1"/>
  <c r="D698" i="1"/>
  <c r="G698" i="1" s="1"/>
  <c r="C698" i="1"/>
  <c r="G697" i="1"/>
  <c r="D697" i="1"/>
  <c r="C697" i="1"/>
  <c r="H697" i="1" s="1"/>
  <c r="D696" i="1"/>
  <c r="C696" i="1"/>
  <c r="D695" i="1"/>
  <c r="C695" i="1"/>
  <c r="D694" i="1"/>
  <c r="G694" i="1" s="1"/>
  <c r="C694" i="1"/>
  <c r="G693" i="1"/>
  <c r="D693" i="1"/>
  <c r="C693" i="1"/>
  <c r="H693" i="1" s="1"/>
  <c r="D692" i="1"/>
  <c r="C692" i="1"/>
  <c r="G692" i="1" s="1"/>
  <c r="D691" i="1"/>
  <c r="C691" i="1"/>
  <c r="H691" i="1" s="1"/>
  <c r="D690" i="1"/>
  <c r="G690" i="1" s="1"/>
  <c r="C690" i="1"/>
  <c r="G689" i="1"/>
  <c r="D689" i="1"/>
  <c r="C689" i="1"/>
  <c r="H689" i="1" s="1"/>
  <c r="D688" i="1"/>
  <c r="C688" i="1"/>
  <c r="D687" i="1"/>
  <c r="C687" i="1"/>
  <c r="D686" i="1"/>
  <c r="G686" i="1" s="1"/>
  <c r="C686" i="1"/>
  <c r="G685" i="1"/>
  <c r="D685" i="1"/>
  <c r="C685" i="1"/>
  <c r="H685" i="1" s="1"/>
  <c r="D684" i="1"/>
  <c r="C684" i="1"/>
  <c r="D683" i="1"/>
  <c r="C683" i="1"/>
  <c r="D682" i="1"/>
  <c r="G682" i="1" s="1"/>
  <c r="C682" i="1"/>
  <c r="G681" i="1"/>
  <c r="D681" i="1"/>
  <c r="C681" i="1"/>
  <c r="H681" i="1" s="1"/>
  <c r="D680" i="1"/>
  <c r="C680" i="1"/>
  <c r="D679" i="1"/>
  <c r="C679" i="1"/>
  <c r="D678" i="1"/>
  <c r="G678" i="1" s="1"/>
  <c r="C678" i="1"/>
  <c r="G677" i="1"/>
  <c r="D677" i="1"/>
  <c r="C677" i="1"/>
  <c r="H677" i="1" s="1"/>
  <c r="D676" i="1"/>
  <c r="C676" i="1"/>
  <c r="G676" i="1" s="1"/>
  <c r="D675" i="1"/>
  <c r="C675" i="1"/>
  <c r="D674" i="1"/>
  <c r="G674" i="1" s="1"/>
  <c r="C674" i="1"/>
  <c r="G673" i="1"/>
  <c r="D673" i="1"/>
  <c r="C673" i="1"/>
  <c r="H673" i="1" s="1"/>
  <c r="D672" i="1"/>
  <c r="C672" i="1"/>
  <c r="D671" i="1"/>
  <c r="C671" i="1"/>
  <c r="D670" i="1"/>
  <c r="G670" i="1" s="1"/>
  <c r="C670" i="1"/>
  <c r="G669" i="1"/>
  <c r="D669" i="1"/>
  <c r="C669" i="1"/>
  <c r="H669" i="1" s="1"/>
  <c r="D668" i="1"/>
  <c r="C668" i="1"/>
  <c r="D667" i="1"/>
  <c r="C667" i="1"/>
  <c r="D666" i="1"/>
  <c r="G666" i="1" s="1"/>
  <c r="C666" i="1"/>
  <c r="G665" i="1"/>
  <c r="D665" i="1"/>
  <c r="C665" i="1"/>
  <c r="H665" i="1" s="1"/>
  <c r="D664" i="1"/>
  <c r="C664" i="1"/>
  <c r="D663" i="1"/>
  <c r="C663" i="1"/>
  <c r="D662" i="1"/>
  <c r="G662" i="1" s="1"/>
  <c r="C662" i="1"/>
  <c r="G661" i="1"/>
  <c r="D661" i="1"/>
  <c r="C661" i="1"/>
  <c r="H661" i="1" s="1"/>
  <c r="D660" i="1"/>
  <c r="C660" i="1"/>
  <c r="G660" i="1" s="1"/>
  <c r="D659" i="1"/>
  <c r="C659" i="1"/>
  <c r="D658" i="1"/>
  <c r="G658" i="1" s="1"/>
  <c r="C658" i="1"/>
  <c r="G657" i="1"/>
  <c r="D657" i="1"/>
  <c r="C657" i="1"/>
  <c r="H657" i="1" s="1"/>
  <c r="D656" i="1"/>
  <c r="C656" i="1"/>
  <c r="D655" i="1"/>
  <c r="C655" i="1"/>
  <c r="D654" i="1"/>
  <c r="G654" i="1" s="1"/>
  <c r="C654" i="1"/>
  <c r="G653" i="1"/>
  <c r="D653" i="1"/>
  <c r="C653" i="1"/>
  <c r="H653" i="1" s="1"/>
  <c r="D652" i="1"/>
  <c r="C652" i="1"/>
  <c r="D651" i="1"/>
  <c r="C651" i="1"/>
  <c r="D650" i="1"/>
  <c r="G650" i="1" s="1"/>
  <c r="C650" i="1"/>
  <c r="G649" i="1"/>
  <c r="D649" i="1"/>
  <c r="C649" i="1"/>
  <c r="H649" i="1" s="1"/>
  <c r="D648" i="1"/>
  <c r="C648" i="1"/>
  <c r="D647" i="1"/>
  <c r="C647" i="1"/>
  <c r="D646" i="1"/>
  <c r="G646" i="1" s="1"/>
  <c r="C646" i="1"/>
  <c r="G645" i="1"/>
  <c r="D645" i="1"/>
  <c r="C645" i="1"/>
  <c r="H645" i="1" s="1"/>
  <c r="D642" i="1"/>
  <c r="G641" i="1"/>
  <c r="D641" i="1"/>
  <c r="C641" i="1"/>
  <c r="H641" i="1" s="1"/>
  <c r="D636" i="1"/>
  <c r="C636" i="1"/>
  <c r="G636" i="1" s="1"/>
  <c r="D635" i="1"/>
  <c r="C635" i="1"/>
  <c r="D632" i="1"/>
  <c r="C632" i="1"/>
  <c r="D631" i="1"/>
  <c r="C631" i="1"/>
  <c r="D630" i="1"/>
  <c r="G630" i="1" s="1"/>
  <c r="C630" i="1"/>
  <c r="G629" i="1"/>
  <c r="D629" i="1"/>
  <c r="C629" i="1"/>
  <c r="H629" i="1" s="1"/>
  <c r="D628" i="1"/>
  <c r="C628" i="1"/>
  <c r="G628" i="1" s="1"/>
  <c r="D627" i="1"/>
  <c r="H627" i="1" s="1"/>
  <c r="C627" i="1"/>
  <c r="G627" i="1" s="1"/>
  <c r="D626" i="1"/>
  <c r="H626" i="1" s="1"/>
  <c r="C626" i="1"/>
  <c r="D625" i="1"/>
  <c r="H625" i="1" s="1"/>
  <c r="C625" i="1"/>
  <c r="D624" i="1"/>
  <c r="H624" i="1" s="1"/>
  <c r="C624" i="1"/>
  <c r="G624" i="1" s="1"/>
  <c r="D623" i="1"/>
  <c r="D622" i="1"/>
  <c r="H622" i="1" s="1"/>
  <c r="C622" i="1"/>
  <c r="D621" i="1"/>
  <c r="H621" i="1" s="1"/>
  <c r="C621" i="1"/>
  <c r="G621" i="1" s="1"/>
  <c r="D620" i="1"/>
  <c r="H620" i="1" s="1"/>
  <c r="C620" i="1"/>
  <c r="D619" i="1"/>
  <c r="H619" i="1" s="1"/>
  <c r="C619" i="1"/>
  <c r="G619" i="1" s="1"/>
  <c r="D618" i="1"/>
  <c r="H618" i="1" s="1"/>
  <c r="C618" i="1"/>
  <c r="D617" i="1"/>
  <c r="H617" i="1" s="1"/>
  <c r="C617" i="1"/>
  <c r="G617" i="1" s="1"/>
  <c r="D616" i="1"/>
  <c r="H616" i="1" s="1"/>
  <c r="C616" i="1"/>
  <c r="D615" i="1"/>
  <c r="H615" i="1" s="1"/>
  <c r="C615" i="1"/>
  <c r="G615" i="1" s="1"/>
  <c r="D614" i="1"/>
  <c r="H614" i="1" s="1"/>
  <c r="C614" i="1"/>
  <c r="D613" i="1"/>
  <c r="H613" i="1" s="1"/>
  <c r="C613" i="1"/>
  <c r="G613" i="1" s="1"/>
  <c r="D612" i="1"/>
  <c r="H612" i="1" s="1"/>
  <c r="C612" i="1"/>
  <c r="D611" i="1"/>
  <c r="H611" i="1" s="1"/>
  <c r="C611" i="1"/>
  <c r="G611" i="1" s="1"/>
  <c r="D610" i="1"/>
  <c r="H610" i="1" s="1"/>
  <c r="C610" i="1"/>
  <c r="D609" i="1"/>
  <c r="H609" i="1" s="1"/>
  <c r="C609" i="1"/>
  <c r="G609" i="1" s="1"/>
  <c r="H608" i="1"/>
  <c r="D608" i="1"/>
  <c r="C608" i="1"/>
  <c r="G608" i="1" s="1"/>
  <c r="D607" i="1"/>
  <c r="H607" i="1" s="1"/>
  <c r="C607" i="1"/>
  <c r="G607" i="1" s="1"/>
  <c r="D606" i="1"/>
  <c r="H606" i="1" s="1"/>
  <c r="C606" i="1"/>
  <c r="G606" i="1" s="1"/>
  <c r="H605" i="1"/>
  <c r="D605" i="1"/>
  <c r="C605" i="1"/>
  <c r="G605" i="1" s="1"/>
  <c r="D604" i="1"/>
  <c r="H604" i="1" s="1"/>
  <c r="C604" i="1"/>
  <c r="D603" i="1"/>
  <c r="H603" i="1" s="1"/>
  <c r="C603" i="1"/>
  <c r="D602" i="1"/>
  <c r="H602" i="1" s="1"/>
  <c r="C602" i="1"/>
  <c r="G602" i="1" s="1"/>
  <c r="H601" i="1"/>
  <c r="D601" i="1"/>
  <c r="C601" i="1"/>
  <c r="G601" i="1" s="1"/>
  <c r="H600" i="1"/>
  <c r="D600" i="1"/>
  <c r="C600" i="1"/>
  <c r="D599" i="1"/>
  <c r="H599" i="1" s="1"/>
  <c r="C599" i="1"/>
  <c r="G599" i="1" s="1"/>
  <c r="D598" i="1"/>
  <c r="H598" i="1" s="1"/>
  <c r="C598" i="1"/>
  <c r="G598" i="1" s="1"/>
  <c r="H597" i="1"/>
  <c r="D597" i="1"/>
  <c r="C597" i="1"/>
  <c r="G597" i="1" s="1"/>
  <c r="D596" i="1"/>
  <c r="H596" i="1" s="1"/>
  <c r="C596" i="1"/>
  <c r="D595" i="1"/>
  <c r="H595" i="1" s="1"/>
  <c r="C595" i="1"/>
  <c r="D594" i="1"/>
  <c r="H594" i="1" s="1"/>
  <c r="C594" i="1"/>
  <c r="G594" i="1" s="1"/>
  <c r="H593" i="1"/>
  <c r="D593" i="1"/>
  <c r="C593" i="1"/>
  <c r="G593" i="1" s="1"/>
  <c r="H592" i="1"/>
  <c r="D592" i="1"/>
  <c r="C592" i="1"/>
  <c r="D591" i="1"/>
  <c r="H590" i="1"/>
  <c r="D590" i="1"/>
  <c r="C590" i="1"/>
  <c r="G590" i="1" s="1"/>
  <c r="H589" i="1"/>
  <c r="D589" i="1"/>
  <c r="C589" i="1"/>
  <c r="D588" i="1"/>
  <c r="H588" i="1" s="1"/>
  <c r="C588" i="1"/>
  <c r="G588" i="1" s="1"/>
  <c r="D587" i="1"/>
  <c r="H587" i="1" s="1"/>
  <c r="C587" i="1"/>
  <c r="G587" i="1" s="1"/>
  <c r="H586" i="1"/>
  <c r="D586" i="1"/>
  <c r="C586" i="1"/>
  <c r="G586" i="1" s="1"/>
  <c r="D585" i="1"/>
  <c r="H585" i="1" s="1"/>
  <c r="C585" i="1"/>
  <c r="D584" i="1"/>
  <c r="H584" i="1" s="1"/>
  <c r="C584" i="1"/>
  <c r="D583" i="1"/>
  <c r="H583" i="1" s="1"/>
  <c r="C583" i="1"/>
  <c r="G583" i="1" s="1"/>
  <c r="H582" i="1"/>
  <c r="D582" i="1"/>
  <c r="C582" i="1"/>
  <c r="G582" i="1" s="1"/>
  <c r="H581" i="1"/>
  <c r="D581" i="1"/>
  <c r="C581" i="1"/>
  <c r="D580" i="1"/>
  <c r="H580" i="1" s="1"/>
  <c r="C580" i="1"/>
  <c r="G580" i="1" s="1"/>
  <c r="D579" i="1"/>
  <c r="H579" i="1" s="1"/>
  <c r="C579" i="1"/>
  <c r="G579" i="1" s="1"/>
  <c r="D578" i="1"/>
  <c r="D577" i="1"/>
  <c r="H577" i="1" s="1"/>
  <c r="C577" i="1"/>
  <c r="G577" i="1" s="1"/>
  <c r="D576" i="1"/>
  <c r="H576" i="1" s="1"/>
  <c r="C576" i="1"/>
  <c r="G576" i="1" s="1"/>
  <c r="H575" i="1"/>
  <c r="D575" i="1"/>
  <c r="C575" i="1"/>
  <c r="G575" i="1" s="1"/>
  <c r="D574" i="1"/>
  <c r="H574" i="1" s="1"/>
  <c r="C574" i="1"/>
  <c r="D573" i="1"/>
  <c r="H573" i="1" s="1"/>
  <c r="C573" i="1"/>
  <c r="D572" i="1"/>
  <c r="H572" i="1" s="1"/>
  <c r="C572" i="1"/>
  <c r="G572" i="1" s="1"/>
  <c r="H571" i="1"/>
  <c r="D571" i="1"/>
  <c r="C571" i="1"/>
  <c r="G571" i="1" s="1"/>
  <c r="H570" i="1"/>
  <c r="D570" i="1"/>
  <c r="C570" i="1"/>
  <c r="D569" i="1"/>
  <c r="H569" i="1" s="1"/>
  <c r="C569" i="1"/>
  <c r="G569" i="1" s="1"/>
  <c r="D568" i="1"/>
  <c r="H568" i="1" s="1"/>
  <c r="C568" i="1"/>
  <c r="G568" i="1" s="1"/>
  <c r="H567" i="1"/>
  <c r="D567" i="1"/>
  <c r="C567" i="1"/>
  <c r="G567" i="1" s="1"/>
  <c r="D566" i="1"/>
  <c r="H566" i="1" s="1"/>
  <c r="C566" i="1"/>
  <c r="D565" i="1"/>
  <c r="H565" i="1" s="1"/>
  <c r="C565" i="1"/>
  <c r="D564" i="1"/>
  <c r="H564" i="1" s="1"/>
  <c r="C564" i="1"/>
  <c r="G564" i="1" s="1"/>
  <c r="H563" i="1"/>
  <c r="D563" i="1"/>
  <c r="C563" i="1"/>
  <c r="G563" i="1" s="1"/>
  <c r="H562" i="1"/>
  <c r="D562" i="1"/>
  <c r="C562" i="1"/>
  <c r="D561" i="1"/>
  <c r="H561" i="1" s="1"/>
  <c r="C561" i="1"/>
  <c r="G561" i="1" s="1"/>
  <c r="D560" i="1"/>
  <c r="H560" i="1" s="1"/>
  <c r="C560" i="1"/>
  <c r="G560" i="1" s="1"/>
  <c r="H559" i="1"/>
  <c r="D559" i="1"/>
  <c r="C559" i="1"/>
  <c r="G559" i="1" s="1"/>
  <c r="D558" i="1"/>
  <c r="H558" i="1" s="1"/>
  <c r="C558" i="1"/>
  <c r="D557" i="1"/>
  <c r="H557" i="1" s="1"/>
  <c r="C557" i="1"/>
  <c r="D556" i="1"/>
  <c r="H556" i="1" s="1"/>
  <c r="C556" i="1"/>
  <c r="G556" i="1" s="1"/>
  <c r="H555" i="1"/>
  <c r="D555" i="1"/>
  <c r="C555" i="1"/>
  <c r="G555" i="1" s="1"/>
  <c r="H554" i="1"/>
  <c r="D554" i="1"/>
  <c r="C554" i="1"/>
  <c r="D553" i="1"/>
  <c r="H553" i="1" s="1"/>
  <c r="C553" i="1"/>
  <c r="G553" i="1" s="1"/>
  <c r="D552" i="1"/>
  <c r="H552" i="1" s="1"/>
  <c r="C552" i="1"/>
  <c r="G552" i="1" s="1"/>
  <c r="H551" i="1"/>
  <c r="D551" i="1"/>
  <c r="C551" i="1"/>
  <c r="G551" i="1" s="1"/>
  <c r="D550" i="1"/>
  <c r="H550" i="1" s="1"/>
  <c r="C550" i="1"/>
  <c r="D549" i="1"/>
  <c r="H549" i="1" s="1"/>
  <c r="C549" i="1"/>
  <c r="D548" i="1"/>
  <c r="H548" i="1" s="1"/>
  <c r="C548" i="1"/>
  <c r="G548" i="1" s="1"/>
  <c r="H547" i="1"/>
  <c r="D547" i="1"/>
  <c r="C547" i="1"/>
  <c r="G547" i="1" s="1"/>
  <c r="H546" i="1"/>
  <c r="D546" i="1"/>
  <c r="C546" i="1"/>
  <c r="D545" i="1"/>
  <c r="H545" i="1" s="1"/>
  <c r="C545" i="1"/>
  <c r="G545" i="1" s="1"/>
  <c r="D544" i="1"/>
  <c r="H544" i="1" s="1"/>
  <c r="C544" i="1"/>
  <c r="G544" i="1" s="1"/>
  <c r="H543" i="1"/>
  <c r="D543" i="1"/>
  <c r="C543" i="1"/>
  <c r="G543" i="1" s="1"/>
  <c r="D542" i="1"/>
  <c r="H542" i="1" s="1"/>
  <c r="C542" i="1"/>
  <c r="D541" i="1"/>
  <c r="H541" i="1" s="1"/>
  <c r="C541" i="1"/>
  <c r="D540" i="1"/>
  <c r="H540" i="1" s="1"/>
  <c r="C540" i="1"/>
  <c r="G540" i="1" s="1"/>
  <c r="H539" i="1"/>
  <c r="D539" i="1"/>
  <c r="C539" i="1"/>
  <c r="G539" i="1" s="1"/>
  <c r="H538" i="1"/>
  <c r="D538" i="1"/>
  <c r="C538" i="1"/>
  <c r="D537" i="1"/>
  <c r="H537" i="1" s="1"/>
  <c r="C537" i="1"/>
  <c r="G537" i="1" s="1"/>
  <c r="D536" i="1"/>
  <c r="H536" i="1" s="1"/>
  <c r="C536" i="1"/>
  <c r="G536" i="1" s="1"/>
  <c r="H535" i="1"/>
  <c r="D535" i="1"/>
  <c r="C535" i="1"/>
  <c r="G535" i="1" s="1"/>
  <c r="D534" i="1"/>
  <c r="H534" i="1" s="1"/>
  <c r="C534" i="1"/>
  <c r="D533" i="1"/>
  <c r="H533" i="1" s="1"/>
  <c r="C533" i="1"/>
  <c r="D532" i="1"/>
  <c r="H532" i="1" s="1"/>
  <c r="C532" i="1"/>
  <c r="G532" i="1" s="1"/>
  <c r="H531" i="1"/>
  <c r="D531" i="1"/>
  <c r="C531" i="1"/>
  <c r="G531" i="1" s="1"/>
  <c r="H530" i="1"/>
  <c r="D530" i="1"/>
  <c r="C530" i="1"/>
  <c r="H528" i="1"/>
  <c r="D528" i="1"/>
  <c r="C528" i="1"/>
  <c r="G528" i="1" s="1"/>
  <c r="H527" i="1"/>
  <c r="D527" i="1"/>
  <c r="C527" i="1"/>
  <c r="D526" i="1"/>
  <c r="H526" i="1" s="1"/>
  <c r="C526" i="1"/>
  <c r="G526" i="1" s="1"/>
  <c r="D525" i="1"/>
  <c r="H525" i="1" s="1"/>
  <c r="C525" i="1"/>
  <c r="G525" i="1" s="1"/>
  <c r="H524" i="1"/>
  <c r="D524" i="1"/>
  <c r="C524" i="1"/>
  <c r="G524" i="1" s="1"/>
  <c r="D523" i="1"/>
  <c r="H523" i="1" s="1"/>
  <c r="C523" i="1"/>
  <c r="D522" i="1"/>
  <c r="H522" i="1" s="1"/>
  <c r="C522" i="1"/>
  <c r="D521" i="1"/>
  <c r="G521" i="1" s="1"/>
  <c r="C521" i="1"/>
  <c r="H520" i="1"/>
  <c r="D520" i="1"/>
  <c r="C520" i="1"/>
  <c r="G520" i="1" s="1"/>
  <c r="H519" i="1"/>
  <c r="D519" i="1"/>
  <c r="G519" i="1" s="1"/>
  <c r="C519" i="1"/>
  <c r="D518" i="1"/>
  <c r="H518" i="1" s="1"/>
  <c r="C518" i="1"/>
  <c r="G518" i="1" s="1"/>
  <c r="D517" i="1"/>
  <c r="G517" i="1" s="1"/>
  <c r="C517" i="1"/>
  <c r="D516" i="1"/>
  <c r="D515" i="1"/>
  <c r="H515" i="1" s="1"/>
  <c r="C515" i="1"/>
  <c r="D514" i="1"/>
  <c r="C514" i="1"/>
  <c r="D513" i="1"/>
  <c r="H513" i="1" s="1"/>
  <c r="C513" i="1"/>
  <c r="D512" i="1"/>
  <c r="C512" i="1"/>
  <c r="H512" i="1" s="1"/>
  <c r="D511" i="1"/>
  <c r="C511" i="1"/>
  <c r="H511" i="1" s="1"/>
  <c r="D510" i="1"/>
  <c r="C510" i="1"/>
  <c r="H510" i="1" s="1"/>
  <c r="D509" i="1"/>
  <c r="C509" i="1"/>
  <c r="H509" i="1" s="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D484" i="1"/>
  <c r="C484" i="1"/>
  <c r="H484" i="1" s="1"/>
  <c r="D483" i="1"/>
  <c r="C483" i="1"/>
  <c r="D482" i="1"/>
  <c r="C482" i="1"/>
  <c r="H482" i="1" s="1"/>
  <c r="D481" i="1"/>
  <c r="C481" i="1"/>
  <c r="D480" i="1"/>
  <c r="C480" i="1"/>
  <c r="H480" i="1" s="1"/>
  <c r="D479" i="1"/>
  <c r="C479" i="1"/>
  <c r="D478" i="1"/>
  <c r="C478" i="1"/>
  <c r="H478" i="1" s="1"/>
  <c r="D477" i="1"/>
  <c r="C477" i="1"/>
  <c r="D476" i="1"/>
  <c r="C476" i="1"/>
  <c r="H476" i="1" s="1"/>
  <c r="D475" i="1"/>
  <c r="C475" i="1"/>
  <c r="D474" i="1"/>
  <c r="C474" i="1"/>
  <c r="H474" i="1" s="1"/>
  <c r="D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H422" i="1" s="1"/>
  <c r="D421" i="1"/>
  <c r="C421" i="1"/>
  <c r="D416" i="1"/>
  <c r="C416" i="1"/>
  <c r="H416" i="1" s="1"/>
  <c r="D415" i="1"/>
  <c r="C415" i="1"/>
  <c r="D414" i="1"/>
  <c r="C414" i="1"/>
  <c r="H414" i="1" s="1"/>
  <c r="D411" i="1"/>
  <c r="C411" i="1"/>
  <c r="D410" i="1"/>
  <c r="C410" i="1"/>
  <c r="H410" i="1" s="1"/>
  <c r="D409" i="1"/>
  <c r="C409" i="1"/>
  <c r="D408" i="1"/>
  <c r="C408" i="1"/>
  <c r="H408" i="1" s="1"/>
  <c r="D407" i="1"/>
  <c r="C407" i="1"/>
  <c r="D406" i="1"/>
  <c r="C406" i="1"/>
  <c r="H406" i="1" s="1"/>
  <c r="D405" i="1"/>
  <c r="C405" i="1"/>
  <c r="D404" i="1"/>
  <c r="C404" i="1"/>
  <c r="H404" i="1" s="1"/>
  <c r="D403" i="1"/>
  <c r="C403" i="1"/>
  <c r="D402" i="1"/>
  <c r="C402" i="1"/>
  <c r="H402"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G268" i="1" s="1"/>
  <c r="C268" i="1"/>
  <c r="D267" i="1"/>
  <c r="C267" i="1"/>
  <c r="H267" i="1" s="1"/>
  <c r="D266" i="1"/>
  <c r="C266" i="1"/>
  <c r="G265" i="1"/>
  <c r="D265" i="1"/>
  <c r="C265" i="1"/>
  <c r="H265" i="1" s="1"/>
  <c r="D264" i="1"/>
  <c r="G264" i="1" s="1"/>
  <c r="C264" i="1"/>
  <c r="D263" i="1"/>
  <c r="C263" i="1"/>
  <c r="H263" i="1" s="1"/>
  <c r="D262" i="1"/>
  <c r="C262" i="1"/>
  <c r="G261" i="1"/>
  <c r="D261" i="1"/>
  <c r="C261" i="1"/>
  <c r="H261" i="1" s="1"/>
  <c r="D260" i="1"/>
  <c r="G260" i="1" s="1"/>
  <c r="C260" i="1"/>
  <c r="D259" i="1"/>
  <c r="C259" i="1"/>
  <c r="H259" i="1" s="1"/>
  <c r="D258" i="1"/>
  <c r="C258" i="1"/>
  <c r="G257" i="1"/>
  <c r="D257" i="1"/>
  <c r="C257" i="1"/>
  <c r="H257" i="1" s="1"/>
  <c r="D256" i="1"/>
  <c r="G256" i="1" s="1"/>
  <c r="C256" i="1"/>
  <c r="D255" i="1"/>
  <c r="C255" i="1"/>
  <c r="H255" i="1" s="1"/>
  <c r="D254" i="1"/>
  <c r="C254" i="1"/>
  <c r="G253" i="1"/>
  <c r="D253" i="1"/>
  <c r="C253" i="1"/>
  <c r="H253" i="1" s="1"/>
  <c r="D252" i="1"/>
  <c r="G252" i="1" s="1"/>
  <c r="C252" i="1"/>
  <c r="D251" i="1"/>
  <c r="C251" i="1"/>
  <c r="H251" i="1" s="1"/>
  <c r="D250" i="1"/>
  <c r="C250" i="1"/>
  <c r="G249" i="1"/>
  <c r="D249" i="1"/>
  <c r="C249" i="1"/>
  <c r="H249" i="1" s="1"/>
  <c r="D248" i="1"/>
  <c r="G248" i="1" s="1"/>
  <c r="C248" i="1"/>
  <c r="D247" i="1"/>
  <c r="C247" i="1"/>
  <c r="H247" i="1" s="1"/>
  <c r="D246" i="1"/>
  <c r="C246" i="1"/>
  <c r="G245" i="1"/>
  <c r="D245" i="1"/>
  <c r="C245" i="1"/>
  <c r="H245" i="1" s="1"/>
  <c r="D244" i="1"/>
  <c r="G244" i="1" s="1"/>
  <c r="C244" i="1"/>
  <c r="D243" i="1"/>
  <c r="C243" i="1"/>
  <c r="H243" i="1" s="1"/>
  <c r="D242" i="1"/>
  <c r="C242" i="1"/>
  <c r="G241" i="1"/>
  <c r="D241" i="1"/>
  <c r="C241" i="1"/>
  <c r="H241" i="1" s="1"/>
  <c r="D240" i="1"/>
  <c r="G240" i="1" s="1"/>
  <c r="C240" i="1"/>
  <c r="D239" i="1"/>
  <c r="C239" i="1"/>
  <c r="H239" i="1" s="1"/>
  <c r="D238" i="1"/>
  <c r="C238" i="1"/>
  <c r="G237" i="1"/>
  <c r="D237" i="1"/>
  <c r="C237" i="1"/>
  <c r="H237" i="1" s="1"/>
  <c r="D236" i="1"/>
  <c r="G236" i="1" s="1"/>
  <c r="C236" i="1"/>
  <c r="D235" i="1"/>
  <c r="C235" i="1"/>
  <c r="H235" i="1" s="1"/>
  <c r="D234" i="1"/>
  <c r="C234" i="1"/>
  <c r="G233" i="1"/>
  <c r="D233" i="1"/>
  <c r="C233" i="1"/>
  <c r="H233" i="1" s="1"/>
  <c r="D232" i="1"/>
  <c r="G232" i="1" s="1"/>
  <c r="C232" i="1"/>
  <c r="D231" i="1"/>
  <c r="C231" i="1"/>
  <c r="H231" i="1" s="1"/>
  <c r="D230" i="1"/>
  <c r="C230" i="1"/>
  <c r="G229" i="1"/>
  <c r="D229" i="1"/>
  <c r="C229" i="1"/>
  <c r="H229" i="1" s="1"/>
  <c r="D228" i="1"/>
  <c r="G228" i="1" s="1"/>
  <c r="C228" i="1"/>
  <c r="D227" i="1"/>
  <c r="H227" i="1" s="1"/>
  <c r="C227" i="1"/>
  <c r="D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3" i="1"/>
  <c r="E37" i="9" l="1"/>
  <c r="B37" i="9" s="1"/>
  <c r="F236" i="9"/>
  <c r="E307" i="9"/>
  <c r="B307" i="9" s="1"/>
  <c r="E36" i="9"/>
  <c r="B36" i="9" s="1"/>
  <c r="E312" i="9"/>
  <c r="B312" i="9" s="1"/>
  <c r="E320" i="9"/>
  <c r="B320" i="9" s="1"/>
  <c r="H275" i="1"/>
  <c r="G275" i="1"/>
  <c r="H300" i="1"/>
  <c r="G300" i="1"/>
  <c r="H316" i="1"/>
  <c r="G316" i="1"/>
  <c r="H332" i="1"/>
  <c r="G332" i="1"/>
  <c r="H365" i="1"/>
  <c r="G365" i="1"/>
  <c r="H373" i="1"/>
  <c r="G373" i="1"/>
  <c r="H385" i="1"/>
  <c r="G385" i="1"/>
  <c r="H397" i="1"/>
  <c r="G397" i="1"/>
  <c r="H405" i="1"/>
  <c r="G405" i="1"/>
  <c r="H477" i="1"/>
  <c r="G477" i="1"/>
  <c r="H493" i="1"/>
  <c r="G493" i="1"/>
  <c r="H501" i="1"/>
  <c r="G501"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H234" i="1"/>
  <c r="H242" i="1"/>
  <c r="H250" i="1"/>
  <c r="H258" i="1"/>
  <c r="H266" i="1"/>
  <c r="H429" i="1"/>
  <c r="G429" i="1"/>
  <c r="H433" i="1"/>
  <c r="G433" i="1"/>
  <c r="H437" i="1"/>
  <c r="G437" i="1"/>
  <c r="H441" i="1"/>
  <c r="G441" i="1"/>
  <c r="H445" i="1"/>
  <c r="G445" i="1"/>
  <c r="H449" i="1"/>
  <c r="G449" i="1"/>
  <c r="H453" i="1"/>
  <c r="G453" i="1"/>
  <c r="H457" i="1"/>
  <c r="G457" i="1"/>
  <c r="H667" i="1"/>
  <c r="G667" i="1"/>
  <c r="H905" i="1"/>
  <c r="G905" i="1"/>
  <c r="H291" i="1"/>
  <c r="G291" i="1"/>
  <c r="H312" i="1"/>
  <c r="G312" i="1"/>
  <c r="H324" i="1"/>
  <c r="G324" i="1"/>
  <c r="H357" i="1"/>
  <c r="G357" i="1"/>
  <c r="H369" i="1"/>
  <c r="G369" i="1"/>
  <c r="H393" i="1"/>
  <c r="G393" i="1"/>
  <c r="H401" i="1"/>
  <c r="G401" i="1"/>
  <c r="H409" i="1"/>
  <c r="G409" i="1"/>
  <c r="H461" i="1"/>
  <c r="G461" i="1"/>
  <c r="H469" i="1"/>
  <c r="G469" i="1"/>
  <c r="H481" i="1"/>
  <c r="G481" i="1"/>
  <c r="H497" i="1"/>
  <c r="G497" i="1"/>
  <c r="G231" i="1"/>
  <c r="G239" i="1"/>
  <c r="G247" i="1"/>
  <c r="G255" i="1"/>
  <c r="G263" i="1"/>
  <c r="H272" i="1"/>
  <c r="G272" i="1"/>
  <c r="H276" i="1"/>
  <c r="G276" i="1"/>
  <c r="H280" i="1"/>
  <c r="G280" i="1"/>
  <c r="H284" i="1"/>
  <c r="G284" i="1"/>
  <c r="H288" i="1"/>
  <c r="G288" i="1"/>
  <c r="H292" i="1"/>
  <c r="G292" i="1"/>
  <c r="H301" i="1"/>
  <c r="G301" i="1"/>
  <c r="H305" i="1"/>
  <c r="G305" i="1"/>
  <c r="H309" i="1"/>
  <c r="G309" i="1"/>
  <c r="H313" i="1"/>
  <c r="G313" i="1"/>
  <c r="H317" i="1"/>
  <c r="G317" i="1"/>
  <c r="H321" i="1"/>
  <c r="G321" i="1"/>
  <c r="H325" i="1"/>
  <c r="G325" i="1"/>
  <c r="H329" i="1"/>
  <c r="G329" i="1"/>
  <c r="H333" i="1"/>
  <c r="G333" i="1"/>
  <c r="H337" i="1"/>
  <c r="G337" i="1"/>
  <c r="H341" i="1"/>
  <c r="G341" i="1"/>
  <c r="H345" i="1"/>
  <c r="G345" i="1"/>
  <c r="H349" i="1"/>
  <c r="G349" i="1"/>
  <c r="H353" i="1"/>
  <c r="G353" i="1"/>
  <c r="H415" i="1"/>
  <c r="G415" i="1"/>
  <c r="H421" i="1"/>
  <c r="G421" i="1"/>
  <c r="H283" i="1"/>
  <c r="G283" i="1"/>
  <c r="H308" i="1"/>
  <c r="G308" i="1"/>
  <c r="H328" i="1"/>
  <c r="G328" i="1"/>
  <c r="H381" i="1"/>
  <c r="G381" i="1"/>
  <c r="H465" i="1"/>
  <c r="G465" i="1"/>
  <c r="H489" i="1"/>
  <c r="G489" i="1"/>
  <c r="H232" i="1"/>
  <c r="G234" i="1"/>
  <c r="H240" i="1"/>
  <c r="G242" i="1"/>
  <c r="H248" i="1"/>
  <c r="G250" i="1"/>
  <c r="H256" i="1"/>
  <c r="G258" i="1"/>
  <c r="H264" i="1"/>
  <c r="G266" i="1"/>
  <c r="H426" i="1"/>
  <c r="H430" i="1"/>
  <c r="H434" i="1"/>
  <c r="H438" i="1"/>
  <c r="H442" i="1"/>
  <c r="H446" i="1"/>
  <c r="H450" i="1"/>
  <c r="H454" i="1"/>
  <c r="H458" i="1"/>
  <c r="G514" i="1"/>
  <c r="H514" i="1"/>
  <c r="H279" i="1"/>
  <c r="G279" i="1"/>
  <c r="H273" i="1"/>
  <c r="G273" i="1"/>
  <c r="H277" i="1"/>
  <c r="G277" i="1"/>
  <c r="H281" i="1"/>
  <c r="G281" i="1"/>
  <c r="H285" i="1"/>
  <c r="G285" i="1"/>
  <c r="H289" i="1"/>
  <c r="G289" i="1"/>
  <c r="H293" i="1"/>
  <c r="G293" i="1"/>
  <c r="H298" i="1"/>
  <c r="G298" i="1"/>
  <c r="H302" i="1"/>
  <c r="G302" i="1"/>
  <c r="H306" i="1"/>
  <c r="G306" i="1"/>
  <c r="H310" i="1"/>
  <c r="G310" i="1"/>
  <c r="H314" i="1"/>
  <c r="G314" i="1"/>
  <c r="H318" i="1"/>
  <c r="G318" i="1"/>
  <c r="H322" i="1"/>
  <c r="G322" i="1"/>
  <c r="H326" i="1"/>
  <c r="G326" i="1"/>
  <c r="H330" i="1"/>
  <c r="G330" i="1"/>
  <c r="H359" i="1"/>
  <c r="G359" i="1"/>
  <c r="H363" i="1"/>
  <c r="G363" i="1"/>
  <c r="H367" i="1"/>
  <c r="G367" i="1"/>
  <c r="H371" i="1"/>
  <c r="G371" i="1"/>
  <c r="H375" i="1"/>
  <c r="G375" i="1"/>
  <c r="H379" i="1"/>
  <c r="G379" i="1"/>
  <c r="H383" i="1"/>
  <c r="G383" i="1"/>
  <c r="H387" i="1"/>
  <c r="G387" i="1"/>
  <c r="H391" i="1"/>
  <c r="G391" i="1"/>
  <c r="H395" i="1"/>
  <c r="G395" i="1"/>
  <c r="H399" i="1"/>
  <c r="G399" i="1"/>
  <c r="H403" i="1"/>
  <c r="G403" i="1"/>
  <c r="H407" i="1"/>
  <c r="G407" i="1"/>
  <c r="H411" i="1"/>
  <c r="G411" i="1"/>
  <c r="H463" i="1"/>
  <c r="G463" i="1"/>
  <c r="H467" i="1"/>
  <c r="G467" i="1"/>
  <c r="H471" i="1"/>
  <c r="G471" i="1"/>
  <c r="H475" i="1"/>
  <c r="G475" i="1"/>
  <c r="H479" i="1"/>
  <c r="G479" i="1"/>
  <c r="H483" i="1"/>
  <c r="G483" i="1"/>
  <c r="H487" i="1"/>
  <c r="G487" i="1"/>
  <c r="H491" i="1"/>
  <c r="G491" i="1"/>
  <c r="H495" i="1"/>
  <c r="G495" i="1"/>
  <c r="H499" i="1"/>
  <c r="G499" i="1"/>
  <c r="H503" i="1"/>
  <c r="G503" i="1"/>
  <c r="H507" i="1"/>
  <c r="G507" i="1"/>
  <c r="H377" i="1"/>
  <c r="G377"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H230" i="1"/>
  <c r="H238" i="1"/>
  <c r="H246" i="1"/>
  <c r="H254" i="1"/>
  <c r="H262" i="1"/>
  <c r="H270" i="1"/>
  <c r="H427" i="1"/>
  <c r="G427" i="1"/>
  <c r="H431" i="1"/>
  <c r="G431" i="1"/>
  <c r="H435" i="1"/>
  <c r="G435" i="1"/>
  <c r="H439" i="1"/>
  <c r="G439" i="1"/>
  <c r="H443" i="1"/>
  <c r="G443" i="1"/>
  <c r="H447" i="1"/>
  <c r="G447" i="1"/>
  <c r="H451" i="1"/>
  <c r="G451" i="1"/>
  <c r="H455" i="1"/>
  <c r="G455" i="1"/>
  <c r="H459" i="1"/>
  <c r="G459" i="1"/>
  <c r="H389" i="1"/>
  <c r="G389" i="1"/>
  <c r="H505" i="1"/>
  <c r="G505" i="1"/>
  <c r="G235" i="1"/>
  <c r="G243" i="1"/>
  <c r="G251" i="1"/>
  <c r="G259" i="1"/>
  <c r="G267" i="1"/>
  <c r="H274" i="1"/>
  <c r="G274" i="1"/>
  <c r="H278" i="1"/>
  <c r="G278" i="1"/>
  <c r="H282" i="1"/>
  <c r="G282" i="1"/>
  <c r="H286" i="1"/>
  <c r="G286" i="1"/>
  <c r="H290" i="1"/>
  <c r="G290" i="1"/>
  <c r="H294" i="1"/>
  <c r="G294" i="1"/>
  <c r="H299" i="1"/>
  <c r="G299" i="1"/>
  <c r="H307" i="1"/>
  <c r="G307" i="1"/>
  <c r="H311" i="1"/>
  <c r="G311" i="1"/>
  <c r="H315" i="1"/>
  <c r="G315" i="1"/>
  <c r="H319" i="1"/>
  <c r="G319" i="1"/>
  <c r="H323" i="1"/>
  <c r="G323" i="1"/>
  <c r="H327" i="1"/>
  <c r="G327" i="1"/>
  <c r="H331" i="1"/>
  <c r="G331" i="1"/>
  <c r="H335" i="1"/>
  <c r="G335" i="1"/>
  <c r="H339" i="1"/>
  <c r="G339" i="1"/>
  <c r="H343" i="1"/>
  <c r="G343" i="1"/>
  <c r="H347" i="1"/>
  <c r="G347" i="1"/>
  <c r="H351" i="1"/>
  <c r="G351" i="1"/>
  <c r="H423" i="1"/>
  <c r="G423" i="1"/>
  <c r="H271" i="1"/>
  <c r="G271" i="1"/>
  <c r="H287" i="1"/>
  <c r="G287" i="1"/>
  <c r="H320" i="1"/>
  <c r="G320" i="1"/>
  <c r="H361" i="1"/>
  <c r="G361" i="1"/>
  <c r="H228" i="1"/>
  <c r="G230" i="1"/>
  <c r="H236" i="1"/>
  <c r="G238" i="1"/>
  <c r="H244" i="1"/>
  <c r="G246" i="1"/>
  <c r="H252" i="1"/>
  <c r="G254" i="1"/>
  <c r="H260" i="1"/>
  <c r="G262" i="1"/>
  <c r="H268" i="1"/>
  <c r="G270" i="1"/>
  <c r="H428" i="1"/>
  <c r="H432" i="1"/>
  <c r="H436" i="1"/>
  <c r="H440" i="1"/>
  <c r="H444" i="1"/>
  <c r="H448" i="1"/>
  <c r="H452" i="1"/>
  <c r="H456" i="1"/>
  <c r="G522" i="1"/>
  <c r="G533" i="1"/>
  <c r="G541" i="1"/>
  <c r="G549" i="1"/>
  <c r="G557" i="1"/>
  <c r="G565" i="1"/>
  <c r="G573" i="1"/>
  <c r="G584" i="1"/>
  <c r="G595" i="1"/>
  <c r="G603" i="1"/>
  <c r="G625" i="1"/>
  <c r="H663" i="1"/>
  <c r="G663" i="1"/>
  <c r="H695" i="1"/>
  <c r="G695" i="1"/>
  <c r="H727" i="1"/>
  <c r="G727" i="1"/>
  <c r="H932" i="1"/>
  <c r="G932" i="1"/>
  <c r="H996" i="1"/>
  <c r="G996" i="1"/>
  <c r="H1021" i="1"/>
  <c r="G1021" i="1"/>
  <c r="G334" i="1"/>
  <c r="G336" i="1"/>
  <c r="G338" i="1"/>
  <c r="G340" i="1"/>
  <c r="G342" i="1"/>
  <c r="G344" i="1"/>
  <c r="G346" i="1"/>
  <c r="G348" i="1"/>
  <c r="G350" i="1"/>
  <c r="G352" i="1"/>
  <c r="G354"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626" i="1"/>
  <c r="H635" i="1"/>
  <c r="G635" i="1"/>
  <c r="H671" i="1"/>
  <c r="G671" i="1"/>
  <c r="H703" i="1"/>
  <c r="G703" i="1"/>
  <c r="H517" i="1"/>
  <c r="G523" i="1"/>
  <c r="G534" i="1"/>
  <c r="G542" i="1"/>
  <c r="G550" i="1"/>
  <c r="G558" i="1"/>
  <c r="G566" i="1"/>
  <c r="G574" i="1"/>
  <c r="G585" i="1"/>
  <c r="G596" i="1"/>
  <c r="G604" i="1"/>
  <c r="G610" i="1"/>
  <c r="G614" i="1"/>
  <c r="G618" i="1"/>
  <c r="G622" i="1"/>
  <c r="G668" i="1"/>
  <c r="H675" i="1"/>
  <c r="G675" i="1"/>
  <c r="G700"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647" i="1"/>
  <c r="G647" i="1"/>
  <c r="H679" i="1"/>
  <c r="G679" i="1"/>
  <c r="H711" i="1"/>
  <c r="G711" i="1"/>
  <c r="G515" i="1"/>
  <c r="H631" i="1"/>
  <c r="G631" i="1"/>
  <c r="H651" i="1"/>
  <c r="G651" i="1"/>
  <c r="H683" i="1"/>
  <c r="G683" i="1"/>
  <c r="G509" i="1"/>
  <c r="G511" i="1"/>
  <c r="G513" i="1"/>
  <c r="H655" i="1"/>
  <c r="G655" i="1"/>
  <c r="H687" i="1"/>
  <c r="G687" i="1"/>
  <c r="H719" i="1"/>
  <c r="G719" i="1"/>
  <c r="H521" i="1"/>
  <c r="G527" i="1"/>
  <c r="G530" i="1"/>
  <c r="G538" i="1"/>
  <c r="G546" i="1"/>
  <c r="G554" i="1"/>
  <c r="G562" i="1"/>
  <c r="G570" i="1"/>
  <c r="G581" i="1"/>
  <c r="G589" i="1"/>
  <c r="G592" i="1"/>
  <c r="G600" i="1"/>
  <c r="G612" i="1"/>
  <c r="G616" i="1"/>
  <c r="G620" i="1"/>
  <c r="G652" i="1"/>
  <c r="H659" i="1"/>
  <c r="G659" i="1"/>
  <c r="G684" i="1"/>
  <c r="H650" i="1"/>
  <c r="H658" i="1"/>
  <c r="H666" i="1"/>
  <c r="H674" i="1"/>
  <c r="H682" i="1"/>
  <c r="H690" i="1"/>
  <c r="H698" i="1"/>
  <c r="H706" i="1"/>
  <c r="H714" i="1"/>
  <c r="H722" i="1"/>
  <c r="H730" i="1"/>
  <c r="H892" i="1"/>
  <c r="G892" i="1"/>
  <c r="H909" i="1"/>
  <c r="G909" i="1"/>
  <c r="H956" i="1"/>
  <c r="G956"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916" i="1"/>
  <c r="G916" i="1"/>
  <c r="H980" i="1"/>
  <c r="G980" i="1"/>
  <c r="G1018" i="1"/>
  <c r="H1018" i="1"/>
  <c r="H1089" i="1"/>
  <c r="G1089" i="1"/>
  <c r="H632" i="1"/>
  <c r="H648" i="1"/>
  <c r="H656" i="1"/>
  <c r="H664" i="1"/>
  <c r="H672" i="1"/>
  <c r="H680" i="1"/>
  <c r="H688" i="1"/>
  <c r="H696" i="1"/>
  <c r="H704" i="1"/>
  <c r="H712" i="1"/>
  <c r="H720" i="1"/>
  <c r="H728" i="1"/>
  <c r="H893" i="1"/>
  <c r="G893" i="1"/>
  <c r="H940" i="1"/>
  <c r="G940" i="1"/>
  <c r="H1038" i="1"/>
  <c r="G1038"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900" i="1"/>
  <c r="G900" i="1"/>
  <c r="H964" i="1"/>
  <c r="G964" i="1"/>
  <c r="H630" i="1"/>
  <c r="G632" i="1"/>
  <c r="H646" i="1"/>
  <c r="G648" i="1"/>
  <c r="H654" i="1"/>
  <c r="G656" i="1"/>
  <c r="H662" i="1"/>
  <c r="G664" i="1"/>
  <c r="H670" i="1"/>
  <c r="G672" i="1"/>
  <c r="H678" i="1"/>
  <c r="G680" i="1"/>
  <c r="H686" i="1"/>
  <c r="G688" i="1"/>
  <c r="H694" i="1"/>
  <c r="G696" i="1"/>
  <c r="H702" i="1"/>
  <c r="G704" i="1"/>
  <c r="H710" i="1"/>
  <c r="G712" i="1"/>
  <c r="H718" i="1"/>
  <c r="G720" i="1"/>
  <c r="H726" i="1"/>
  <c r="G728" i="1"/>
  <c r="H897" i="1"/>
  <c r="G897" i="1"/>
  <c r="H924" i="1"/>
  <c r="G924" i="1"/>
  <c r="H988" i="1"/>
  <c r="G988" i="1"/>
  <c r="H1058" i="1"/>
  <c r="G1058" i="1"/>
  <c r="G691" i="1"/>
  <c r="G699" i="1"/>
  <c r="G707" i="1"/>
  <c r="G715" i="1"/>
  <c r="G723"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901" i="1"/>
  <c r="G901" i="1"/>
  <c r="H948" i="1"/>
  <c r="G948" i="1"/>
  <c r="H628" i="1"/>
  <c r="H636" i="1"/>
  <c r="H652" i="1"/>
  <c r="H660" i="1"/>
  <c r="H668" i="1"/>
  <c r="H676" i="1"/>
  <c r="H684" i="1"/>
  <c r="H692" i="1"/>
  <c r="H700" i="1"/>
  <c r="H708" i="1"/>
  <c r="H716" i="1"/>
  <c r="H724" i="1"/>
  <c r="G726" i="1"/>
  <c r="H732" i="1"/>
  <c r="H908" i="1"/>
  <c r="G908" i="1"/>
  <c r="H972" i="1"/>
  <c r="G972" i="1"/>
  <c r="H913" i="1"/>
  <c r="H921" i="1"/>
  <c r="H929" i="1"/>
  <c r="H937" i="1"/>
  <c r="H945" i="1"/>
  <c r="H953" i="1"/>
  <c r="H961" i="1"/>
  <c r="H969" i="1"/>
  <c r="H977" i="1"/>
  <c r="H985" i="1"/>
  <c r="H993" i="1"/>
  <c r="H1015" i="1"/>
  <c r="H1043" i="1"/>
  <c r="G1043" i="1"/>
  <c r="H1098" i="1"/>
  <c r="G1098" i="1"/>
  <c r="H1106" i="1"/>
  <c r="G1106" i="1"/>
  <c r="H1114" i="1"/>
  <c r="G1114" i="1"/>
  <c r="H1122" i="1"/>
  <c r="G1122" i="1"/>
  <c r="H1130" i="1"/>
  <c r="G1130" i="1"/>
  <c r="H1138" i="1"/>
  <c r="G1138" i="1"/>
  <c r="H1294" i="1"/>
  <c r="G1294" i="1"/>
  <c r="H1332" i="1"/>
  <c r="G1332" i="1"/>
  <c r="H1418" i="1"/>
  <c r="G1418" i="1"/>
  <c r="H1434" i="1"/>
  <c r="G1434" i="1"/>
  <c r="H1450" i="1"/>
  <c r="G1450" i="1"/>
  <c r="H1466" i="1"/>
  <c r="G1466" i="1"/>
  <c r="H1482" i="1"/>
  <c r="G1482" i="1"/>
  <c r="H1498" i="1"/>
  <c r="G1498" i="1"/>
  <c r="H1514" i="1"/>
  <c r="G1514" i="1"/>
  <c r="G913" i="1"/>
  <c r="G921" i="1"/>
  <c r="G929" i="1"/>
  <c r="G937" i="1"/>
  <c r="G945" i="1"/>
  <c r="G953" i="1"/>
  <c r="G961" i="1"/>
  <c r="G969" i="1"/>
  <c r="G977" i="1"/>
  <c r="G985" i="1"/>
  <c r="G993" i="1"/>
  <c r="H1004" i="1"/>
  <c r="G1004" i="1"/>
  <c r="G1015" i="1"/>
  <c r="G1026" i="1"/>
  <c r="H1096" i="1"/>
  <c r="G1096" i="1"/>
  <c r="H1104" i="1"/>
  <c r="G1104" i="1"/>
  <c r="H1112" i="1"/>
  <c r="G1112" i="1"/>
  <c r="H1120" i="1"/>
  <c r="G1120" i="1"/>
  <c r="H1128" i="1"/>
  <c r="G1128" i="1"/>
  <c r="H1136" i="1"/>
  <c r="G1136" i="1"/>
  <c r="H1154" i="1"/>
  <c r="G1154" i="1"/>
  <c r="H890" i="1"/>
  <c r="H898" i="1"/>
  <c r="H906" i="1"/>
  <c r="H914" i="1"/>
  <c r="H922" i="1"/>
  <c r="H930" i="1"/>
  <c r="H938" i="1"/>
  <c r="H946" i="1"/>
  <c r="H954" i="1"/>
  <c r="H962" i="1"/>
  <c r="H970" i="1"/>
  <c r="H978" i="1"/>
  <c r="H986" i="1"/>
  <c r="H994" i="1"/>
  <c r="H1013" i="1"/>
  <c r="G1013" i="1"/>
  <c r="H1022" i="1"/>
  <c r="H1030" i="1"/>
  <c r="H1053" i="1"/>
  <c r="G1053" i="1"/>
  <c r="H1062" i="1"/>
  <c r="H1071" i="1"/>
  <c r="G1071" i="1"/>
  <c r="H1005" i="1"/>
  <c r="G1005" i="1"/>
  <c r="H1027" i="1"/>
  <c r="G1027" i="1"/>
  <c r="H1059" i="1"/>
  <c r="G1059" i="1"/>
  <c r="H1094" i="1"/>
  <c r="G1094" i="1"/>
  <c r="H1102" i="1"/>
  <c r="G1102" i="1"/>
  <c r="H1110" i="1"/>
  <c r="G1110" i="1"/>
  <c r="H1118" i="1"/>
  <c r="G1118" i="1"/>
  <c r="H1126" i="1"/>
  <c r="G1126" i="1"/>
  <c r="H1134" i="1"/>
  <c r="G1134" i="1"/>
  <c r="H1056" i="1"/>
  <c r="G917" i="1"/>
  <c r="G925" i="1"/>
  <c r="G933" i="1"/>
  <c r="G941" i="1"/>
  <c r="G949" i="1"/>
  <c r="G957" i="1"/>
  <c r="G965" i="1"/>
  <c r="G973" i="1"/>
  <c r="G981" i="1"/>
  <c r="G989" i="1"/>
  <c r="G997" i="1"/>
  <c r="H1002" i="1"/>
  <c r="G1008" i="1"/>
  <c r="G1019" i="1"/>
  <c r="H1081" i="1"/>
  <c r="G1081" i="1"/>
  <c r="H1100" i="1"/>
  <c r="G1100" i="1"/>
  <c r="H1108" i="1"/>
  <c r="G1108" i="1"/>
  <c r="H1116" i="1"/>
  <c r="G1116" i="1"/>
  <c r="H1132" i="1"/>
  <c r="G1132" i="1"/>
  <c r="H1170" i="1"/>
  <c r="G1170" i="1"/>
  <c r="H894" i="1"/>
  <c r="G896" i="1"/>
  <c r="H902" i="1"/>
  <c r="G904" i="1"/>
  <c r="H910" i="1"/>
  <c r="G912" i="1"/>
  <c r="H918" i="1"/>
  <c r="G920" i="1"/>
  <c r="H926" i="1"/>
  <c r="G928" i="1"/>
  <c r="H934" i="1"/>
  <c r="G936" i="1"/>
  <c r="H942" i="1"/>
  <c r="G944" i="1"/>
  <c r="H950" i="1"/>
  <c r="G952" i="1"/>
  <c r="H958" i="1"/>
  <c r="G960" i="1"/>
  <c r="H966" i="1"/>
  <c r="G968" i="1"/>
  <c r="H974" i="1"/>
  <c r="G976" i="1"/>
  <c r="H982" i="1"/>
  <c r="G984" i="1"/>
  <c r="H990" i="1"/>
  <c r="G992" i="1"/>
  <c r="H998" i="1"/>
  <c r="H1020" i="1"/>
  <c r="G1020" i="1"/>
  <c r="H1037" i="1"/>
  <c r="G1037" i="1"/>
  <c r="G1042" i="1"/>
  <c r="H1046" i="1"/>
  <c r="G1054" i="1"/>
  <c r="H1210" i="1"/>
  <c r="G1210" i="1"/>
  <c r="H1029" i="1"/>
  <c r="H1045" i="1"/>
  <c r="H1061" i="1"/>
  <c r="H1068" i="1"/>
  <c r="H1076" i="1"/>
  <c r="H1084" i="1"/>
  <c r="H1092" i="1"/>
  <c r="H1186" i="1"/>
  <c r="G1186" i="1"/>
  <c r="H1194" i="1"/>
  <c r="G1194" i="1"/>
  <c r="H1202" i="1"/>
  <c r="G1202" i="1"/>
  <c r="H1278" i="1"/>
  <c r="G1278" i="1"/>
  <c r="H1316" i="1"/>
  <c r="G1316" i="1"/>
  <c r="H1300" i="1"/>
  <c r="G1300" i="1"/>
  <c r="H1009" i="1"/>
  <c r="H1025" i="1"/>
  <c r="G1029" i="1"/>
  <c r="G1036" i="1"/>
  <c r="H1041" i="1"/>
  <c r="G1045" i="1"/>
  <c r="G1052" i="1"/>
  <c r="H1057" i="1"/>
  <c r="G1061" i="1"/>
  <c r="G1068" i="1"/>
  <c r="G1076" i="1"/>
  <c r="H1082" i="1"/>
  <c r="G1084" i="1"/>
  <c r="H1090" i="1"/>
  <c r="G1092" i="1"/>
  <c r="G1150" i="1"/>
  <c r="G1166" i="1"/>
  <c r="H1184" i="1"/>
  <c r="G1184" i="1"/>
  <c r="H1192" i="1"/>
  <c r="G1192" i="1"/>
  <c r="H1200" i="1"/>
  <c r="G1200" i="1"/>
  <c r="G1222" i="1"/>
  <c r="H1284" i="1"/>
  <c r="G1284" i="1"/>
  <c r="H1617" i="1"/>
  <c r="G1617" i="1"/>
  <c r="H1007" i="1"/>
  <c r="H1023" i="1"/>
  <c r="H1039" i="1"/>
  <c r="H1055" i="1"/>
  <c r="H1069" i="1"/>
  <c r="H1077" i="1"/>
  <c r="G1079" i="1"/>
  <c r="G1087" i="1"/>
  <c r="H1268" i="1"/>
  <c r="G1268" i="1"/>
  <c r="H1190" i="1"/>
  <c r="G1190" i="1"/>
  <c r="H1198" i="1"/>
  <c r="G1198" i="1"/>
  <c r="H1206" i="1"/>
  <c r="G1206" i="1"/>
  <c r="H1380" i="1"/>
  <c r="G1380" i="1"/>
  <c r="G1144" i="1"/>
  <c r="G1160" i="1"/>
  <c r="G1176" i="1"/>
  <c r="G1216" i="1"/>
  <c r="H1364" i="1"/>
  <c r="G1364" i="1"/>
  <c r="H1001" i="1"/>
  <c r="H1033" i="1"/>
  <c r="H1049" i="1"/>
  <c r="H1065" i="1"/>
  <c r="H1070" i="1"/>
  <c r="G1072" i="1"/>
  <c r="H1078" i="1"/>
  <c r="G1080" i="1"/>
  <c r="H1086" i="1"/>
  <c r="G1088" i="1"/>
  <c r="G1142" i="1"/>
  <c r="G1158" i="1"/>
  <c r="G1174" i="1"/>
  <c r="H1188" i="1"/>
  <c r="G1188" i="1"/>
  <c r="H1196" i="1"/>
  <c r="G1196" i="1"/>
  <c r="H1204" i="1"/>
  <c r="G1204" i="1"/>
  <c r="G1214" i="1"/>
  <c r="H1348" i="1"/>
  <c r="G1348" i="1"/>
  <c r="H1408" i="1"/>
  <c r="G1408" i="1"/>
  <c r="H1424" i="1"/>
  <c r="G1424" i="1"/>
  <c r="H1440" i="1"/>
  <c r="G1440" i="1"/>
  <c r="H1456" i="1"/>
  <c r="G1456" i="1"/>
  <c r="H1472" i="1"/>
  <c r="G1472" i="1"/>
  <c r="H1488" i="1"/>
  <c r="G1488" i="1"/>
  <c r="H1504" i="1"/>
  <c r="G1504" i="1"/>
  <c r="H1520" i="1"/>
  <c r="G1520" i="1"/>
  <c r="F61" i="4"/>
  <c r="D49" i="4"/>
  <c r="H1412" i="1"/>
  <c r="G1412" i="1"/>
  <c r="H1428" i="1"/>
  <c r="G1428" i="1"/>
  <c r="H1444" i="1"/>
  <c r="G1444" i="1"/>
  <c r="H1460" i="1"/>
  <c r="G1460" i="1"/>
  <c r="H1476" i="1"/>
  <c r="G1476" i="1"/>
  <c r="H1492" i="1"/>
  <c r="G1492" i="1"/>
  <c r="H1508" i="1"/>
  <c r="G1508" i="1"/>
  <c r="H1524" i="1"/>
  <c r="G1524" i="1"/>
  <c r="H1548" i="1"/>
  <c r="J1548" i="1"/>
  <c r="G1548" i="1"/>
  <c r="H1636" i="1"/>
  <c r="G1636" i="1"/>
  <c r="H1644" i="1"/>
  <c r="G1644" i="1"/>
  <c r="H1652" i="1"/>
  <c r="G1652" i="1"/>
  <c r="H1660" i="1"/>
  <c r="G1660" i="1"/>
  <c r="H1668" i="1"/>
  <c r="G1668" i="1"/>
  <c r="H1676" i="1"/>
  <c r="G1676" i="1"/>
  <c r="H1684" i="1"/>
  <c r="G1684" i="1"/>
  <c r="G1392" i="1"/>
  <c r="G1400" i="1"/>
  <c r="H1406" i="1"/>
  <c r="G1406" i="1"/>
  <c r="H1422" i="1"/>
  <c r="G1422" i="1"/>
  <c r="H1438" i="1"/>
  <c r="G1438" i="1"/>
  <c r="H1454" i="1"/>
  <c r="G1454" i="1"/>
  <c r="H1470" i="1"/>
  <c r="G1470" i="1"/>
  <c r="H1486" i="1"/>
  <c r="G1486" i="1"/>
  <c r="H1502" i="1"/>
  <c r="G1502" i="1"/>
  <c r="H1518" i="1"/>
  <c r="G1518" i="1"/>
  <c r="J1570" i="1"/>
  <c r="G1570" i="1"/>
  <c r="I1570" i="1" s="1"/>
  <c r="H1570" i="1"/>
  <c r="H1624" i="1"/>
  <c r="G1624" i="1"/>
  <c r="H1416" i="1"/>
  <c r="G1416" i="1"/>
  <c r="H1432" i="1"/>
  <c r="G1432" i="1"/>
  <c r="H1448" i="1"/>
  <c r="G1448" i="1"/>
  <c r="H1464" i="1"/>
  <c r="G1464" i="1"/>
  <c r="H1480" i="1"/>
  <c r="G1480" i="1"/>
  <c r="H1496" i="1"/>
  <c r="G1496" i="1"/>
  <c r="H1512" i="1"/>
  <c r="G1512" i="1"/>
  <c r="H1528" i="1"/>
  <c r="G1528" i="1"/>
  <c r="G156" i="9"/>
  <c r="E156" i="9" s="1"/>
  <c r="B156" i="9" s="1"/>
  <c r="F607" i="4"/>
  <c r="G1310" i="1"/>
  <c r="G1326" i="1"/>
  <c r="G1342" i="1"/>
  <c r="G1358" i="1"/>
  <c r="G1374" i="1"/>
  <c r="G1390" i="1"/>
  <c r="G1398" i="1"/>
  <c r="H1410" i="1"/>
  <c r="G1410" i="1"/>
  <c r="H1426" i="1"/>
  <c r="G1426" i="1"/>
  <c r="H1442" i="1"/>
  <c r="G1442" i="1"/>
  <c r="H1458" i="1"/>
  <c r="G1458" i="1"/>
  <c r="H1474" i="1"/>
  <c r="G1474" i="1"/>
  <c r="H1490" i="1"/>
  <c r="G1490" i="1"/>
  <c r="H1506" i="1"/>
  <c r="G1506" i="1"/>
  <c r="H1522" i="1"/>
  <c r="G1522" i="1"/>
  <c r="G1256" i="1"/>
  <c r="G1258" i="1"/>
  <c r="G1276" i="1"/>
  <c r="G1292" i="1"/>
  <c r="G1308" i="1"/>
  <c r="G1324" i="1"/>
  <c r="G1340" i="1"/>
  <c r="G1356" i="1"/>
  <c r="G1372" i="1"/>
  <c r="G1388" i="1"/>
  <c r="G1404" i="1"/>
  <c r="H1420" i="1"/>
  <c r="G1420" i="1"/>
  <c r="H1436" i="1"/>
  <c r="G1436" i="1"/>
  <c r="H1452" i="1"/>
  <c r="G1452" i="1"/>
  <c r="H1468" i="1"/>
  <c r="G1468" i="1"/>
  <c r="H1484" i="1"/>
  <c r="G1484" i="1"/>
  <c r="H1500" i="1"/>
  <c r="G1500" i="1"/>
  <c r="H1516" i="1"/>
  <c r="G1516" i="1"/>
  <c r="H1535" i="1"/>
  <c r="G1535" i="1"/>
  <c r="H1600" i="1"/>
  <c r="G1600" i="1"/>
  <c r="H1612" i="1"/>
  <c r="G1612" i="1"/>
  <c r="G1396" i="1"/>
  <c r="H1414" i="1"/>
  <c r="G1414" i="1"/>
  <c r="H1430" i="1"/>
  <c r="G1430" i="1"/>
  <c r="H1446" i="1"/>
  <c r="G1446" i="1"/>
  <c r="H1462" i="1"/>
  <c r="G1462" i="1"/>
  <c r="H1478" i="1"/>
  <c r="G1478" i="1"/>
  <c r="H1494" i="1"/>
  <c r="G1494" i="1"/>
  <c r="H1510" i="1"/>
  <c r="G1510" i="1"/>
  <c r="H1526" i="1"/>
  <c r="G1526" i="1"/>
  <c r="J1552" i="1"/>
  <c r="G1552" i="1"/>
  <c r="J1566" i="1"/>
  <c r="G1566" i="1"/>
  <c r="H1566" i="1"/>
  <c r="H1593" i="1"/>
  <c r="G1593" i="1"/>
  <c r="E430" i="4"/>
  <c r="G1564" i="1"/>
  <c r="I1564" i="1" s="1"/>
  <c r="H1564" i="1"/>
  <c r="G1568" i="1"/>
  <c r="H1568" i="1"/>
  <c r="J1579" i="1"/>
  <c r="G1579" i="1"/>
  <c r="D106" i="4"/>
  <c r="F107" i="4"/>
  <c r="E153" i="4"/>
  <c r="F154" i="4"/>
  <c r="F202" i="4"/>
  <c r="F273" i="4"/>
  <c r="D309" i="4"/>
  <c r="F310" i="4"/>
  <c r="J1549" i="1"/>
  <c r="G1549" i="1"/>
  <c r="J1553" i="1"/>
  <c r="G1553" i="1"/>
  <c r="I1553" i="1" s="1"/>
  <c r="G1581" i="1"/>
  <c r="I1581" i="1" s="1"/>
  <c r="J1581" i="1"/>
  <c r="H1581" i="1"/>
  <c r="H1588" i="1"/>
  <c r="G1588" i="1"/>
  <c r="E106" i="4"/>
  <c r="D102" i="1" s="1"/>
  <c r="G1533" i="1"/>
  <c r="G1551" i="1"/>
  <c r="I1551" i="1" s="1"/>
  <c r="H1551" i="1"/>
  <c r="G1555" i="1"/>
  <c r="H1555" i="1"/>
  <c r="H1579" i="1"/>
  <c r="H1584" i="1"/>
  <c r="G1584" i="1"/>
  <c r="H1596" i="1"/>
  <c r="G1596" i="1"/>
  <c r="F141" i="4"/>
  <c r="D140" i="4"/>
  <c r="E273" i="4"/>
  <c r="D269" i="1" s="1"/>
  <c r="G269" i="1" s="1"/>
  <c r="F274" i="4"/>
  <c r="F373" i="4"/>
  <c r="D466" i="4"/>
  <c r="F473" i="4"/>
  <c r="F536" i="4"/>
  <c r="H25" i="3"/>
  <c r="G1541" i="1"/>
  <c r="I1541" i="1" s="1"/>
  <c r="G1545" i="1"/>
  <c r="I1545" i="1" s="1"/>
  <c r="H1549" i="1"/>
  <c r="H1553" i="1"/>
  <c r="G1556" i="1"/>
  <c r="I1560" i="1"/>
  <c r="J1564" i="1"/>
  <c r="J1568" i="1"/>
  <c r="I1573" i="1"/>
  <c r="H1592" i="1"/>
  <c r="G1592" i="1"/>
  <c r="H1604" i="1"/>
  <c r="G1604" i="1"/>
  <c r="D164" i="4"/>
  <c r="F165" i="4"/>
  <c r="D479" i="4"/>
  <c r="E7" i="4"/>
  <c r="F7" i="4" s="1"/>
  <c r="F8" i="4"/>
  <c r="E164" i="4"/>
  <c r="D160" i="1" s="1"/>
  <c r="D361" i="4"/>
  <c r="F362" i="4"/>
  <c r="D522" i="4"/>
  <c r="D629" i="4"/>
  <c r="F630" i="4"/>
  <c r="H1542" i="1"/>
  <c r="I1542" i="1" s="1"/>
  <c r="H1546" i="1"/>
  <c r="I1546" i="1" s="1"/>
  <c r="J1551" i="1"/>
  <c r="H1556" i="1"/>
  <c r="J1559" i="1"/>
  <c r="G1559" i="1"/>
  <c r="I1559" i="1" s="1"/>
  <c r="G1563" i="1"/>
  <c r="I1567" i="1"/>
  <c r="J1576" i="1"/>
  <c r="G1576" i="1"/>
  <c r="I1576" i="1" s="1"/>
  <c r="H1578" i="1"/>
  <c r="I1578" i="1" s="1"/>
  <c r="H1608" i="1"/>
  <c r="G1608" i="1"/>
  <c r="H1620" i="1"/>
  <c r="G1620" i="1"/>
  <c r="H1632" i="1"/>
  <c r="G1632" i="1"/>
  <c r="H1640" i="1"/>
  <c r="G1640" i="1"/>
  <c r="H1648" i="1"/>
  <c r="G1648" i="1"/>
  <c r="H1656" i="1"/>
  <c r="G1656" i="1"/>
  <c r="H1664" i="1"/>
  <c r="G1664" i="1"/>
  <c r="H1672" i="1"/>
  <c r="G1672" i="1"/>
  <c r="H1680" i="1"/>
  <c r="G1680" i="1"/>
  <c r="D82" i="4"/>
  <c r="D6" i="4" s="1"/>
  <c r="F83" i="4"/>
  <c r="E360" i="4"/>
  <c r="H1544" i="1"/>
  <c r="G1544" i="1"/>
  <c r="H1552" i="1"/>
  <c r="G1557" i="1"/>
  <c r="H1557" i="1"/>
  <c r="G1561" i="1"/>
  <c r="I1561" i="1" s="1"/>
  <c r="H1561" i="1"/>
  <c r="I1565" i="1"/>
  <c r="I1569" i="1"/>
  <c r="H1572" i="1"/>
  <c r="G1574" i="1"/>
  <c r="H1574" i="1"/>
  <c r="H1616" i="1"/>
  <c r="G1616" i="1"/>
  <c r="E82" i="4"/>
  <c r="D78" i="1" s="1"/>
  <c r="F125" i="4"/>
  <c r="D431" i="4"/>
  <c r="E535" i="4"/>
  <c r="F432" i="4"/>
  <c r="F480" i="4"/>
  <c r="D491" i="4"/>
  <c r="D230" i="4"/>
  <c r="D648" i="4"/>
  <c r="F252" i="5"/>
  <c r="D44" i="8"/>
  <c r="D597" i="4"/>
  <c r="E5" i="7"/>
  <c r="F603" i="4"/>
  <c r="F71" i="5"/>
  <c r="E70" i="5"/>
  <c r="F70" i="5" s="1"/>
  <c r="E203" i="5"/>
  <c r="D141" i="6"/>
  <c r="D5" i="7"/>
  <c r="H24" i="9"/>
  <c r="G24" i="9"/>
  <c r="E24" i="9" s="1"/>
  <c r="D12" i="5"/>
  <c r="G315" i="9"/>
  <c r="E315" i="9" s="1"/>
  <c r="B315" i="9" s="1"/>
  <c r="G316" i="9"/>
  <c r="F150" i="5"/>
  <c r="G336" i="9"/>
  <c r="F178" i="5"/>
  <c r="D177" i="5"/>
  <c r="G339" i="9"/>
  <c r="F219" i="5"/>
  <c r="F6" i="6"/>
  <c r="E5" i="6"/>
  <c r="D584" i="4"/>
  <c r="D535" i="4" s="1"/>
  <c r="E119" i="5"/>
  <c r="D1124" i="1" s="1"/>
  <c r="E178" i="5"/>
  <c r="E219" i="5"/>
  <c r="F256" i="5"/>
  <c r="E255" i="5"/>
  <c r="D1259" i="1" s="1"/>
  <c r="E38" i="7"/>
  <c r="F153" i="4"/>
  <c r="F181" i="5"/>
  <c r="D51" i="8"/>
  <c r="H309" i="9"/>
  <c r="G178" i="9"/>
  <c r="E178" i="9" s="1"/>
  <c r="B178" i="9" s="1"/>
  <c r="G176" i="9"/>
  <c r="E176" i="9" s="1"/>
  <c r="B176" i="9" s="1"/>
  <c r="G174" i="9"/>
  <c r="E174" i="9" s="1"/>
  <c r="B174" i="9" s="1"/>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54" i="9"/>
  <c r="B54" i="9" s="1"/>
  <c r="B67" i="9"/>
  <c r="E78" i="9"/>
  <c r="B78" i="9" s="1"/>
  <c r="E110" i="9"/>
  <c r="B110" i="9" s="1"/>
  <c r="E142" i="9"/>
  <c r="B142" i="9" s="1"/>
  <c r="G217" i="9"/>
  <c r="E217" i="9" s="1"/>
  <c r="B217" i="9" s="1"/>
  <c r="G220" i="9"/>
  <c r="E220" i="9" s="1"/>
  <c r="B220" i="9" s="1"/>
  <c r="B236" i="9"/>
  <c r="B242" i="9"/>
  <c r="B268" i="9"/>
  <c r="B290" i="9"/>
  <c r="G180" i="9"/>
  <c r="E180" i="9" s="1"/>
  <c r="B180" i="9" s="1"/>
  <c r="G211" i="9"/>
  <c r="E211" i="9" s="1"/>
  <c r="B211" i="9" s="1"/>
  <c r="G214" i="9"/>
  <c r="E214" i="9" s="1"/>
  <c r="B214" i="9" s="1"/>
  <c r="G227" i="9"/>
  <c r="E227" i="9" s="1"/>
  <c r="B227" i="9" s="1"/>
  <c r="E147" i="5"/>
  <c r="D1152" i="1" s="1"/>
  <c r="E65" i="9"/>
  <c r="B65" i="9" s="1"/>
  <c r="E102" i="9"/>
  <c r="B102" i="9" s="1"/>
  <c r="E134" i="9"/>
  <c r="B134" i="9" s="1"/>
  <c r="G208" i="9"/>
  <c r="E208" i="9" s="1"/>
  <c r="B208" i="9" s="1"/>
  <c r="G221" i="9"/>
  <c r="E221" i="9" s="1"/>
  <c r="B221" i="9" s="1"/>
  <c r="G224" i="9"/>
  <c r="E224" i="9" s="1"/>
  <c r="B224" i="9" s="1"/>
  <c r="B245" i="9"/>
  <c r="B284" i="9"/>
  <c r="E158" i="9"/>
  <c r="B158" i="9" s="1"/>
  <c r="G215" i="9"/>
  <c r="E215" i="9" s="1"/>
  <c r="B215" i="9" s="1"/>
  <c r="G218" i="9"/>
  <c r="E218" i="9" s="1"/>
  <c r="B218" i="9" s="1"/>
  <c r="L228" i="9"/>
  <c r="F228" i="9" s="1"/>
  <c r="B228" i="9" s="1"/>
  <c r="B237" i="9"/>
  <c r="B260" i="9"/>
  <c r="B282" i="9"/>
  <c r="G301" i="9"/>
  <c r="E301" i="9" s="1"/>
  <c r="B301" i="9" s="1"/>
  <c r="H316" i="9"/>
  <c r="D88" i="5"/>
  <c r="I10" i="9"/>
  <c r="G209" i="9"/>
  <c r="E209" i="9" s="1"/>
  <c r="B209" i="9" s="1"/>
  <c r="G212" i="9"/>
  <c r="E212" i="9" s="1"/>
  <c r="B212" i="9" s="1"/>
  <c r="G225" i="9"/>
  <c r="E225" i="9" s="1"/>
  <c r="B225" i="9" s="1"/>
  <c r="B229" i="9"/>
  <c r="E88" i="5"/>
  <c r="D1093" i="1" s="1"/>
  <c r="G219" i="9"/>
  <c r="E219" i="9" s="1"/>
  <c r="B219" i="9" s="1"/>
  <c r="G222" i="9"/>
  <c r="E222" i="9" s="1"/>
  <c r="B222" i="9" s="1"/>
  <c r="F243" i="9"/>
  <c r="B243" i="9" s="1"/>
  <c r="B276" i="9"/>
  <c r="B285" i="9"/>
  <c r="E57" i="9"/>
  <c r="B57" i="9" s="1"/>
  <c r="E86" i="9"/>
  <c r="B86" i="9" s="1"/>
  <c r="E118" i="9"/>
  <c r="B118" i="9" s="1"/>
  <c r="G213" i="9"/>
  <c r="E213" i="9" s="1"/>
  <c r="B213" i="9" s="1"/>
  <c r="G216" i="9"/>
  <c r="E216" i="9" s="1"/>
  <c r="B216" i="9" s="1"/>
  <c r="F235" i="9"/>
  <c r="B235" i="9" s="1"/>
  <c r="B252" i="9"/>
  <c r="B261" i="9"/>
  <c r="B274" i="9"/>
  <c r="F298" i="9"/>
  <c r="E324" i="9"/>
  <c r="B324" i="9" s="1"/>
  <c r="E314" i="9"/>
  <c r="B314" i="9" s="1"/>
  <c r="E70" i="9"/>
  <c r="B70" i="9" s="1"/>
  <c r="L207" i="9"/>
  <c r="F207" i="9" s="1"/>
  <c r="G210" i="9"/>
  <c r="E210" i="9" s="1"/>
  <c r="B210" i="9" s="1"/>
  <c r="G223" i="9"/>
  <c r="E223" i="9" s="1"/>
  <c r="B223" i="9" s="1"/>
  <c r="G226" i="9"/>
  <c r="E226" i="9" s="1"/>
  <c r="B226" i="9" s="1"/>
  <c r="B244" i="9"/>
  <c r="B250" i="9"/>
  <c r="B292" i="9"/>
  <c r="H308" i="9"/>
  <c r="E308" i="9" s="1"/>
  <c r="B308" i="9" s="1"/>
  <c r="E322" i="9"/>
  <c r="B322" i="9" s="1"/>
  <c r="B341" i="9"/>
  <c r="F535" i="4" l="1"/>
  <c r="C529" i="1"/>
  <c r="H17" i="3"/>
  <c r="D422" i="4"/>
  <c r="C2" i="1"/>
  <c r="F522" i="4"/>
  <c r="C516" i="1"/>
  <c r="H339" i="9"/>
  <c r="D1223" i="1"/>
  <c r="E339" i="9"/>
  <c r="B339" i="9" s="1"/>
  <c r="B24" i="9"/>
  <c r="K1481" i="9"/>
  <c r="I39" i="3"/>
  <c r="C1621" i="1"/>
  <c r="I1557" i="1"/>
  <c r="F147" i="5"/>
  <c r="F106" i="4"/>
  <c r="C102" i="1"/>
  <c r="E310" i="9"/>
  <c r="B310" i="9" s="1"/>
  <c r="B207" i="9"/>
  <c r="H336" i="9"/>
  <c r="E177" i="5"/>
  <c r="D1182" i="1"/>
  <c r="D176" i="5"/>
  <c r="F177" i="5"/>
  <c r="H24" i="3"/>
  <c r="C1181" i="1"/>
  <c r="E640" i="4"/>
  <c r="D634" i="1" s="1"/>
  <c r="D529" i="1"/>
  <c r="I1574" i="1"/>
  <c r="D360" i="4"/>
  <c r="F361" i="4"/>
  <c r="C356" i="1"/>
  <c r="I1579" i="1"/>
  <c r="I1548" i="1"/>
  <c r="F88" i="5"/>
  <c r="C1093" i="1"/>
  <c r="D45" i="8"/>
  <c r="C1628" i="1"/>
  <c r="H1124" i="1"/>
  <c r="G1124" i="1"/>
  <c r="G346" i="9"/>
  <c r="E346" i="9" s="1"/>
  <c r="C1538" i="1"/>
  <c r="H33" i="3"/>
  <c r="E251" i="5"/>
  <c r="F431" i="4"/>
  <c r="D430" i="4"/>
  <c r="C425" i="1"/>
  <c r="I1544" i="1"/>
  <c r="F466" i="4"/>
  <c r="C460" i="1"/>
  <c r="D308" i="4"/>
  <c r="F309" i="4"/>
  <c r="C304" i="1"/>
  <c r="F12" i="5"/>
  <c r="D7" i="5"/>
  <c r="C1017" i="1"/>
  <c r="F584" i="4"/>
  <c r="C578" i="1"/>
  <c r="F164" i="4"/>
  <c r="C160" i="1"/>
  <c r="E336" i="9"/>
  <c r="B336" i="9" s="1"/>
  <c r="D1538" i="1"/>
  <c r="I33" i="3"/>
  <c r="E309" i="9"/>
  <c r="B309" i="9" s="1"/>
  <c r="E141" i="6"/>
  <c r="D1401" i="1"/>
  <c r="I27" i="3"/>
  <c r="F5" i="6"/>
  <c r="F648" i="4"/>
  <c r="C642" i="1"/>
  <c r="E418" i="4"/>
  <c r="D413" i="1" s="1"/>
  <c r="D355" i="1"/>
  <c r="E6" i="4"/>
  <c r="D3" i="1"/>
  <c r="I1568" i="1"/>
  <c r="I1566" i="1"/>
  <c r="F49" i="4"/>
  <c r="C45" i="1"/>
  <c r="F597" i="4"/>
  <c r="C591" i="1"/>
  <c r="E639" i="4"/>
  <c r="D633" i="1" s="1"/>
  <c r="D424" i="1"/>
  <c r="H1152" i="1"/>
  <c r="G1152" i="1"/>
  <c r="F141" i="6"/>
  <c r="H31" i="3"/>
  <c r="C1537" i="1"/>
  <c r="D152" i="4"/>
  <c r="D1571" i="1"/>
  <c r="I35" i="3"/>
  <c r="E316" i="9"/>
  <c r="B316" i="9" s="1"/>
  <c r="G348" i="9"/>
  <c r="E348" i="9" s="1"/>
  <c r="F230" i="4"/>
  <c r="C226" i="1"/>
  <c r="F479" i="4"/>
  <c r="C473" i="1"/>
  <c r="E417" i="4"/>
  <c r="D412" i="1" s="1"/>
  <c r="E69" i="5"/>
  <c r="D1075" i="1"/>
  <c r="H1259" i="1"/>
  <c r="G1259" i="1"/>
  <c r="F255" i="5"/>
  <c r="H338" i="9"/>
  <c r="E338" i="9" s="1"/>
  <c r="B338" i="9" s="1"/>
  <c r="D1207" i="1"/>
  <c r="D69" i="5"/>
  <c r="F491" i="4"/>
  <c r="C485" i="1"/>
  <c r="F82" i="4"/>
  <c r="C78" i="1"/>
  <c r="F629" i="4"/>
  <c r="C623" i="1"/>
  <c r="F140" i="4"/>
  <c r="C136" i="1"/>
  <c r="I1549" i="1"/>
  <c r="E152" i="4"/>
  <c r="D149" i="1"/>
  <c r="I1552" i="1"/>
  <c r="H269" i="1"/>
  <c r="H226" i="1" l="1"/>
  <c r="G226" i="1"/>
  <c r="H45" i="1"/>
  <c r="G45" i="1"/>
  <c r="H642" i="1"/>
  <c r="G642" i="1"/>
  <c r="F7" i="5"/>
  <c r="D6" i="5"/>
  <c r="H22" i="3"/>
  <c r="C1012" i="1"/>
  <c r="H425" i="1"/>
  <c r="G425" i="1"/>
  <c r="H78" i="1"/>
  <c r="G78" i="1"/>
  <c r="E347" i="9"/>
  <c r="B348" i="9"/>
  <c r="H160" i="1"/>
  <c r="G160" i="1"/>
  <c r="H304" i="1"/>
  <c r="G304" i="1"/>
  <c r="I40" i="3"/>
  <c r="C1622" i="1"/>
  <c r="H1182" i="1"/>
  <c r="G1182" i="1"/>
  <c r="H1223" i="1"/>
  <c r="G1223" i="1"/>
  <c r="D418" i="4"/>
  <c r="F360" i="4"/>
  <c r="C355" i="1"/>
  <c r="D643" i="4"/>
  <c r="F422" i="4"/>
  <c r="C417" i="1"/>
  <c r="H149" i="1"/>
  <c r="G149" i="1"/>
  <c r="E299" i="4"/>
  <c r="I18" i="3"/>
  <c r="D148" i="1"/>
  <c r="H485" i="1"/>
  <c r="G485" i="1"/>
  <c r="G1075" i="1"/>
  <c r="H1075" i="1"/>
  <c r="I25" i="3"/>
  <c r="D1255" i="1"/>
  <c r="F251" i="5"/>
  <c r="H1093" i="1"/>
  <c r="G1093" i="1"/>
  <c r="E176" i="5"/>
  <c r="D1180" i="1" s="1"/>
  <c r="D1181" i="1"/>
  <c r="I24" i="3"/>
  <c r="H19" i="9"/>
  <c r="E19" i="9" s="1"/>
  <c r="B19" i="9" s="1"/>
  <c r="H1621" i="1"/>
  <c r="G1621" i="1"/>
  <c r="H11" i="3"/>
  <c r="F6" i="4"/>
  <c r="E6" i="5"/>
  <c r="I23" i="3"/>
  <c r="D1074" i="1"/>
  <c r="H3" i="1"/>
  <c r="G3" i="1"/>
  <c r="G1401" i="1"/>
  <c r="H1401" i="1"/>
  <c r="F308" i="4"/>
  <c r="D417" i="4"/>
  <c r="C303" i="1"/>
  <c r="G516" i="1"/>
  <c r="H516" i="1"/>
  <c r="D639" i="4"/>
  <c r="F430" i="4"/>
  <c r="C424" i="1"/>
  <c r="H1628" i="1"/>
  <c r="G1628" i="1"/>
  <c r="C1180" i="1"/>
  <c r="H136" i="1"/>
  <c r="G136" i="1"/>
  <c r="F69" i="5"/>
  <c r="H23" i="3"/>
  <c r="C1074" i="1"/>
  <c r="H1571" i="1"/>
  <c r="G1571" i="1"/>
  <c r="E422" i="4"/>
  <c r="E300" i="4"/>
  <c r="D296" i="1" s="1"/>
  <c r="I17" i="3"/>
  <c r="D2" i="1"/>
  <c r="D1537" i="1"/>
  <c r="H1537" i="1" s="1"/>
  <c r="I31" i="3"/>
  <c r="G578" i="1"/>
  <c r="H578" i="1"/>
  <c r="H460" i="1"/>
  <c r="G460" i="1"/>
  <c r="G1538" i="1"/>
  <c r="H1538" i="1"/>
  <c r="G343" i="9"/>
  <c r="E343" i="9" s="1"/>
  <c r="G344" i="9"/>
  <c r="E344" i="9" s="1"/>
  <c r="B344" i="9" s="1"/>
  <c r="G529" i="1"/>
  <c r="H529" i="1"/>
  <c r="H1207" i="1"/>
  <c r="G1207" i="1"/>
  <c r="H473" i="1"/>
  <c r="G473" i="1"/>
  <c r="D299" i="4"/>
  <c r="F152" i="4"/>
  <c r="H18" i="3"/>
  <c r="C148" i="1"/>
  <c r="G591" i="1"/>
  <c r="H591" i="1"/>
  <c r="B346" i="9"/>
  <c r="E345" i="9"/>
  <c r="I10" i="3" s="1"/>
  <c r="H1181" i="1"/>
  <c r="G1181" i="1"/>
  <c r="H623" i="1"/>
  <c r="G623" i="1"/>
  <c r="H1017" i="1"/>
  <c r="G1017" i="1"/>
  <c r="H356" i="1"/>
  <c r="G356" i="1"/>
  <c r="H102" i="1"/>
  <c r="G102" i="1"/>
  <c r="D640" i="4"/>
  <c r="H9" i="3" l="1"/>
  <c r="N3" i="9"/>
  <c r="F643" i="4"/>
  <c r="C637" i="1"/>
  <c r="H1622" i="1"/>
  <c r="G1622" i="1"/>
  <c r="F639" i="4"/>
  <c r="C633" i="1"/>
  <c r="H355" i="1"/>
  <c r="G355" i="1"/>
  <c r="H2" i="1"/>
  <c r="H1255" i="1"/>
  <c r="G1255" i="1"/>
  <c r="E423" i="4"/>
  <c r="E424" i="4" s="1"/>
  <c r="D419" i="1" s="1"/>
  <c r="E301" i="4"/>
  <c r="D297" i="1" s="1"/>
  <c r="D295" i="1"/>
  <c r="H1180" i="1"/>
  <c r="G1180" i="1"/>
  <c r="F418" i="4"/>
  <c r="C413" i="1"/>
  <c r="F640" i="4"/>
  <c r="C634" i="1"/>
  <c r="G2" i="1"/>
  <c r="E643" i="4"/>
  <c r="D417" i="1"/>
  <c r="H148" i="1"/>
  <c r="G148" i="1"/>
  <c r="F176" i="5"/>
  <c r="H303" i="1"/>
  <c r="G303" i="1"/>
  <c r="G1012" i="1"/>
  <c r="H1012" i="1"/>
  <c r="E342" i="9"/>
  <c r="I11" i="3" s="1"/>
  <c r="B343" i="9"/>
  <c r="H424" i="1"/>
  <c r="G424" i="1"/>
  <c r="G1537" i="1"/>
  <c r="F417" i="4"/>
  <c r="C412" i="1"/>
  <c r="H417" i="1"/>
  <c r="G417" i="1"/>
  <c r="F299" i="4"/>
  <c r="D423" i="4"/>
  <c r="D301" i="4"/>
  <c r="C295" i="1"/>
  <c r="D300" i="4"/>
  <c r="H1074" i="1"/>
  <c r="G1074" i="1"/>
  <c r="H299" i="9"/>
  <c r="D1011" i="1"/>
  <c r="G306" i="9"/>
  <c r="E306" i="9" s="1"/>
  <c r="B306" i="9" s="1"/>
  <c r="G299" i="9"/>
  <c r="E299" i="9" s="1"/>
  <c r="F6" i="5"/>
  <c r="C1011" i="1"/>
  <c r="D425" i="4" l="1"/>
  <c r="D644" i="4"/>
  <c r="F423" i="4"/>
  <c r="C418" i="1"/>
  <c r="G20" i="9"/>
  <c r="D424" i="4"/>
  <c r="H413" i="1"/>
  <c r="G413" i="1"/>
  <c r="F301" i="4"/>
  <c r="C297" i="1"/>
  <c r="H412" i="1"/>
  <c r="G412" i="1"/>
  <c r="D637" i="1"/>
  <c r="H637" i="1" s="1"/>
  <c r="H633" i="1"/>
  <c r="G633" i="1"/>
  <c r="F300" i="4"/>
  <c r="C296" i="1"/>
  <c r="K3" i="9"/>
  <c r="I9" i="3"/>
  <c r="B299" i="9"/>
  <c r="H8" i="3"/>
  <c r="H1011" i="1"/>
  <c r="G1011" i="1"/>
  <c r="H295" i="1"/>
  <c r="G295" i="1"/>
  <c r="H634" i="1"/>
  <c r="G634" i="1"/>
  <c r="E644" i="4"/>
  <c r="E645" i="4" s="1"/>
  <c r="E425" i="4"/>
  <c r="D420" i="1" s="1"/>
  <c r="D418" i="1"/>
  <c r="H20" i="9"/>
  <c r="D639" i="1" l="1"/>
  <c r="F424" i="4"/>
  <c r="C419" i="1"/>
  <c r="E20" i="9"/>
  <c r="B20" i="9" s="1"/>
  <c r="H296" i="1"/>
  <c r="G296" i="1"/>
  <c r="H297" i="1"/>
  <c r="G297" i="1"/>
  <c r="H418" i="1"/>
  <c r="G418" i="1"/>
  <c r="E646" i="4"/>
  <c r="D638" i="1"/>
  <c r="G637" i="1"/>
  <c r="F644" i="4"/>
  <c r="D646" i="4"/>
  <c r="C638" i="1"/>
  <c r="D645" i="4"/>
  <c r="M3" i="9"/>
  <c r="F425" i="4"/>
  <c r="C420" i="1"/>
  <c r="H419" i="1" l="1"/>
  <c r="G419" i="1"/>
  <c r="H334" i="9"/>
  <c r="G334" i="9"/>
  <c r="F645" i="4"/>
  <c r="D649" i="4"/>
  <c r="C639" i="1"/>
  <c r="E650" i="4"/>
  <c r="D640" i="1"/>
  <c r="H638" i="1"/>
  <c r="G638" i="1"/>
  <c r="H420" i="1"/>
  <c r="G420" i="1"/>
  <c r="D650" i="4"/>
  <c r="F646" i="4"/>
  <c r="C640" i="1"/>
  <c r="E649" i="4"/>
  <c r="E334" i="9" l="1"/>
  <c r="F650" i="4"/>
  <c r="H20" i="3"/>
  <c r="C644" i="1"/>
  <c r="H639" i="1"/>
  <c r="G639" i="1"/>
  <c r="B334" i="9"/>
  <c r="E298" i="9"/>
  <c r="I8" i="3" s="1"/>
  <c r="I19" i="3"/>
  <c r="D643" i="1"/>
  <c r="F649" i="4"/>
  <c r="H19" i="3"/>
  <c r="C643" i="1"/>
  <c r="H640" i="1"/>
  <c r="G640" i="1"/>
  <c r="I20" i="3"/>
  <c r="D644" i="1"/>
  <c r="H7" i="3" s="1"/>
  <c r="G297" i="9"/>
  <c r="E297" i="9" s="1"/>
  <c r="B297" i="9" s="1"/>
  <c r="J3" i="9" l="1"/>
  <c r="H643" i="1"/>
  <c r="G643" i="1"/>
  <c r="H644" i="1"/>
  <c r="G644" i="1"/>
  <c r="L293" i="9" l="1"/>
  <c r="F293" i="9" s="1"/>
  <c r="H295" i="9"/>
  <c r="H18" i="9"/>
  <c r="G18" i="9"/>
  <c r="E18" i="9" s="1"/>
  <c r="B18" i="9" s="1"/>
  <c r="G21" i="9"/>
  <c r="H17" i="9"/>
  <c r="I11" i="9"/>
  <c r="K9" i="9"/>
  <c r="J6" i="9"/>
  <c r="G295" i="9"/>
  <c r="E295" i="9" s="1"/>
  <c r="I6" i="9"/>
  <c r="I17" i="9"/>
  <c r="G15" i="9"/>
  <c r="J13" i="9"/>
  <c r="K5" i="9"/>
  <c r="M15" i="9"/>
  <c r="J12" i="9"/>
  <c r="J9" i="9"/>
  <c r="H16" i="9"/>
  <c r="H15" i="9"/>
  <c r="I7" i="9"/>
  <c r="H21" i="9"/>
  <c r="J17" i="9"/>
  <c r="G17" i="9"/>
  <c r="G22" i="9"/>
  <c r="K12" i="9"/>
  <c r="L16" i="9"/>
  <c r="J10" i="9"/>
  <c r="K13" i="9"/>
  <c r="G16" i="9"/>
  <c r="E16" i="9" s="1"/>
  <c r="H22" i="9"/>
  <c r="K6" i="9"/>
  <c r="I5" i="9"/>
  <c r="L15" i="9"/>
  <c r="I8" i="9"/>
  <c r="J8" i="9"/>
  <c r="J5" i="9"/>
  <c r="M16" i="9"/>
  <c r="J7" i="9"/>
  <c r="I12" i="9"/>
  <c r="E12" i="9" s="1"/>
  <c r="B12" i="9" s="1"/>
  <c r="J11" i="9"/>
  <c r="K11" i="9"/>
  <c r="K8" i="9"/>
  <c r="K10" i="9"/>
  <c r="K7" i="9"/>
  <c r="I13" i="9"/>
  <c r="E13" i="9" s="1"/>
  <c r="B13" i="9" s="1"/>
  <c r="I9" i="9"/>
  <c r="E9" i="9" l="1"/>
  <c r="B9" i="9" s="1"/>
  <c r="F15" i="9"/>
  <c r="E17" i="9"/>
  <c r="B17" i="9" s="1"/>
  <c r="E11" i="9"/>
  <c r="B11" i="9" s="1"/>
  <c r="E7" i="9"/>
  <c r="B7" i="9" s="1"/>
  <c r="E15" i="9"/>
  <c r="E21" i="9"/>
  <c r="B21" i="9" s="1"/>
  <c r="E10" i="9"/>
  <c r="B10" i="9" s="1"/>
  <c r="E8" i="9"/>
  <c r="B8" i="9" s="1"/>
  <c r="F16" i="9"/>
  <c r="B16" i="9" s="1"/>
  <c r="E6" i="9"/>
  <c r="B6" i="9" s="1"/>
  <c r="B295" i="9"/>
  <c r="E23" i="9"/>
  <c r="I7" i="3" s="1"/>
  <c r="E5" i="9"/>
  <c r="E22" i="9"/>
  <c r="B22" i="9" s="1"/>
  <c r="B293" i="9"/>
  <c r="F23" i="9"/>
  <c r="E4" i="9" l="1"/>
  <c r="B5" i="9"/>
  <c r="F14" i="9"/>
  <c r="F3" i="9" s="1"/>
  <c r="E14" i="9"/>
  <c r="I13" i="3" s="1"/>
  <c r="B15" i="9"/>
  <c r="E3" i="9" l="1"/>
</calcChain>
</file>

<file path=xl/sharedStrings.xml><?xml version="1.0" encoding="utf-8"?>
<sst xmlns="http://schemas.openxmlformats.org/spreadsheetml/2006/main" count="4733" uniqueCount="3656">
  <si>
    <t>Obveznik:</t>
  </si>
  <si>
    <t>26993 - OPĆINA MARIJA GORICA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</si>
  <si>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</si>
  <si>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</si>
  <si>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</si>
  <si>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</si>
  <si>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</si>
  <si>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</si>
  <si>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</si>
  <si>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</si>
  <si>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</si>
  <si>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</si>
  <si>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</si>
  <si>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</si>
  <si>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</si>
  <si>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</si>
  <si>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</si>
  <si>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</si>
  <si>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</si>
  <si>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</si>
  <si>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</si>
  <si>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</si>
  <si>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</si>
  <si>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</si>
  <si>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</si>
  <si>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</si>
  <si>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</si>
  <si>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</si>
  <si>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</si>
  <si>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</si>
  <si>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</si>
  <si>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</si>
  <si>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</si>
  <si>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</si>
  <si>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</si>
  <si>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</si>
  <si>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</si>
  <si>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</si>
  <si>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</si>
  <si>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</si>
  <si>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</si>
  <si>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</si>
  <si>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</si>
  <si>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</si>
  <si>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</si>
  <si>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</si>
  <si>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</si>
  <si>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</si>
  <si>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</si>
  <si>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</si>
  <si>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</si>
  <si>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</si>
  <si>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</si>
  <si>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</si>
  <si>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</si>
  <si>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</si>
  <si>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</si>
  <si>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</si>
  <si>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</si>
  <si>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</si>
  <si>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</si>
  <si>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</si>
  <si>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</si>
  <si>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</si>
  <si>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</si>
  <si>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</si>
  <si>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</si>
  <si>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</si>
  <si>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</si>
  <si>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</si>
  <si>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</si>
  <si>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</si>
  <si>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</si>
  <si>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</si>
  <si>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</si>
  <si>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</si>
  <si>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</si>
  <si>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</si>
  <si>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</si>
  <si>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</si>
  <si>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</si>
  <si>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</si>
  <si>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</si>
  <si>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</si>
  <si>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</si>
  <si>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</si>
  <si>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</si>
  <si>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</si>
  <si>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</si>
  <si>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</si>
  <si>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</si>
  <si>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</si>
  <si>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</si>
  <si>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</si>
  <si>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</si>
  <si>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</si>
  <si>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</si>
  <si>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</si>
  <si>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</si>
  <si>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</si>
  <si>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</si>
  <si>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</si>
  <si>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</si>
  <si>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</si>
  <si>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</si>
  <si>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</si>
  <si>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</si>
  <si>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</si>
  <si>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</si>
  <si>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</si>
  <si>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</si>
  <si>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</si>
  <si>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</si>
  <si>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</si>
  <si>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</si>
  <si>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</si>
  <si>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</si>
  <si>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</si>
  <si>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</si>
  <si>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</si>
  <si>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</si>
  <si>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</si>
  <si>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</si>
  <si>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</si>
  <si>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</si>
  <si>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</si>
  <si>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</si>
  <si>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</si>
  <si>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</si>
  <si>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</si>
  <si>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</si>
  <si>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</si>
  <si>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</si>
  <si>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</si>
  <si>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</si>
  <si>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</si>
  <si>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</si>
  <si>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</si>
  <si>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</si>
  <si>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</si>
  <si>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</si>
  <si>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</si>
  <si>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</si>
  <si>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</si>
  <si>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</si>
  <si>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</si>
  <si>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</si>
  <si>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</si>
  <si>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</si>
  <si>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</si>
  <si>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</si>
  <si>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</si>
  <si>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</si>
  <si>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</si>
  <si>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</si>
  <si>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</si>
  <si>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</si>
  <si>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</si>
  <si>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</si>
  <si>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</si>
  <si>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</si>
  <si>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</si>
  <si>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</si>
  <si>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</si>
  <si>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</si>
  <si>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</si>
  <si>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</si>
  <si>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</si>
  <si>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</si>
  <si>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</si>
  <si>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</si>
  <si>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</si>
  <si>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</si>
  <si>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</si>
  <si>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</si>
  <si>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</si>
  <si>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</si>
  <si>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</si>
  <si>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</si>
  <si>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</si>
  <si>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</si>
  <si>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</si>
  <si>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</si>
  <si>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</si>
  <si>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</si>
  <si>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</si>
  <si>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</si>
  <si>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</si>
  <si>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</si>
  <si>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</si>
  <si>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</si>
  <si>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</si>
  <si>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</si>
  <si>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</si>
  <si>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</si>
  <si>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</si>
  <si>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</si>
  <si>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</si>
  <si>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</si>
  <si>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</si>
  <si>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</si>
  <si>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</si>
  <si>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</si>
  <si>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</si>
  <si>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</si>
  <si>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</si>
  <si>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</si>
  <si>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</si>
  <si>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</si>
  <si>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</si>
  <si>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</si>
  <si>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</si>
  <si>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</si>
  <si>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</si>
  <si>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</si>
  <si>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</si>
  <si>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</si>
  <si>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</si>
  <si>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</si>
  <si>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</si>
  <si>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</si>
  <si>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</si>
  <si>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</si>
  <si>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</si>
  <si>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</si>
  <si>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</si>
  <si>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</si>
  <si>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</si>
  <si>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</si>
  <si>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</si>
  <si>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</si>
  <si>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</si>
  <si>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</si>
  <si>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</si>
  <si>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</si>
  <si>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</si>
  <si>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</si>
  <si>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</si>
  <si>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</si>
  <si>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</si>
  <si>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</si>
  <si>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</si>
  <si>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</si>
  <si>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</si>
  <si>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</si>
  <si>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</si>
  <si>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</si>
  <si>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</si>
  <si>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</si>
  <si>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</si>
  <si>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</si>
  <si>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</si>
  <si>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</si>
  <si>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</si>
  <si>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</si>
  <si>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</si>
  <si>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</si>
  <si>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</si>
  <si>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</si>
  <si>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</si>
  <si>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</si>
  <si>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</si>
  <si>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</si>
  <si>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</si>
  <si>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</si>
  <si>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</si>
  <si>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</si>
  <si>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</si>
  <si>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</si>
  <si>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</si>
  <si>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</si>
  <si>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</si>
  <si>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</si>
  <si>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</si>
  <si>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</si>
  <si>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</si>
  <si>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</si>
  <si>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</si>
  <si>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</si>
  <si>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</si>
  <si>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</si>
  <si>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</si>
  <si>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</si>
  <si>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</si>
  <si>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</si>
  <si>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</si>
  <si>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</si>
  <si>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</si>
  <si>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</si>
  <si>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</si>
  <si>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</si>
  <si>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</si>
  <si>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</si>
  <si>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</si>
  <si>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</si>
  <si>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</si>
  <si>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</si>
  <si>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</si>
  <si>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</si>
  <si>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</si>
  <si>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</si>
  <si>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</si>
  <si>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</si>
  <si>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</si>
  <si>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</si>
  <si>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</si>
  <si>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</si>
  <si>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</si>
  <si>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</si>
  <si>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</si>
  <si>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</si>
  <si>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</si>
  <si>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</si>
  <si>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</si>
  <si>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</si>
  <si>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</si>
  <si>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</si>
  <si>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</si>
  <si>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</si>
  <si>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</si>
  <si>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</si>
  <si>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</si>
  <si>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</si>
  <si>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</si>
  <si>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</si>
  <si>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</si>
  <si>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</si>
  <si>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</si>
  <si>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</si>
  <si>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</si>
  <si>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</si>
  <si>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</si>
  <si>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</si>
  <si>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</si>
  <si>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</si>
  <si>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</si>
  <si>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</si>
  <si>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</si>
  <si>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</si>
  <si>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</si>
  <si>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</si>
  <si>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</si>
  <si>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</si>
  <si>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</si>
  <si>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</si>
  <si>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</si>
  <si>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</si>
  <si>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</si>
  <si>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</si>
  <si>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</si>
  <si>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</si>
  <si>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</si>
  <si>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</si>
  <si>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</si>
  <si>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</si>
  <si>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</si>
  <si>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</si>
  <si>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</si>
  <si>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</si>
  <si>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</si>
  <si>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</si>
  <si>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</si>
  <si>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</si>
  <si>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</si>
  <si>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</si>
  <si>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</si>
  <si>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</si>
  <si>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</si>
  <si>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</si>
  <si>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</si>
  <si>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</si>
  <si>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</si>
  <si>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</si>
  <si>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</si>
  <si>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</si>
  <si>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</si>
  <si>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</si>
  <si>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</si>
  <si>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</si>
  <si>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</si>
  <si>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</si>
  <si>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</si>
  <si>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</si>
  <si>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</si>
  <si>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</si>
  <si>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</si>
  <si>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</si>
  <si>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</si>
  <si>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</si>
  <si>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</si>
  <si>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</si>
  <si>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</si>
  <si>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</si>
  <si>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</si>
  <si>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</si>
  <si>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</si>
  <si>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</si>
  <si>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</si>
  <si>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</si>
  <si>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</si>
  <si>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</si>
  <si>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</si>
  <si>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</si>
  <si>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</si>
  <si>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</si>
  <si>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</si>
  <si>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</si>
  <si>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</si>
  <si>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</si>
  <si>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</si>
  <si>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</si>
  <si>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</si>
  <si>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</si>
  <si>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</si>
  <si>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</si>
  <si>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</si>
  <si>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</si>
  <si>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</si>
  <si>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</si>
  <si>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</si>
  <si>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</si>
  <si>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</si>
  <si>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</si>
  <si>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</si>
  <si>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</si>
  <si>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</si>
  <si>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</si>
  <si>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</si>
  <si>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</si>
  <si>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</si>
  <si>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</si>
  <si>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</si>
  <si>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</si>
  <si>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</si>
  <si>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</si>
  <si>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</si>
  <si>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</si>
  <si>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</si>
  <si>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</si>
  <si>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</si>
  <si>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</si>
  <si>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</si>
  <si>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</si>
  <si>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</si>
  <si>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</si>
  <si>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</si>
  <si>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</si>
  <si>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</si>
  <si>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</si>
  <si>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</si>
  <si>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</si>
  <si>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</si>
  <si>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</si>
  <si>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</si>
  <si>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</si>
  <si>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</si>
  <si>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</si>
  <si>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</si>
  <si>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</si>
  <si>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</si>
  <si>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</si>
  <si>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</si>
  <si>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</si>
  <si>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</si>
  <si>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</si>
  <si>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</si>
  <si>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</si>
  <si>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</si>
  <si>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</si>
  <si>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</si>
  <si>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</si>
  <si>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</si>
  <si>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</si>
  <si>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</si>
  <si>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</si>
  <si>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</si>
  <si>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</si>
  <si>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</si>
  <si>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</si>
  <si>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</si>
  <si>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</si>
  <si>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</si>
  <si>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</si>
  <si>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</si>
  <si>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</si>
  <si>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</si>
  <si>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</si>
  <si>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</si>
  <si>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</si>
  <si>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</si>
  <si>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</si>
  <si>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</si>
  <si>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</si>
  <si>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</si>
  <si>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</si>
  <si>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</si>
  <si>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</si>
  <si>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</si>
  <si>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</si>
  <si>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</si>
  <si>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</si>
  <si>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</si>
  <si>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</si>
  <si>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</si>
  <si>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</si>
  <si>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</si>
  <si>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</si>
  <si>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</si>
  <si>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</si>
  <si>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</si>
  <si>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</si>
  <si>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</si>
  <si>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</si>
  <si>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</si>
  <si>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</si>
  <si>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</si>
  <si>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</si>
  <si>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</si>
  <si>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</si>
  <si>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</si>
  <si>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</si>
  <si>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</si>
  <si>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</si>
  <si>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</si>
  <si>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</si>
  <si>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</si>
  <si>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</si>
  <si>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</si>
  <si>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</si>
  <si>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</si>
  <si>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</si>
  <si>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</si>
  <si>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</si>
  <si>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</si>
  <si>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</si>
  <si>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</si>
  <si>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</si>
  <si>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</si>
  <si>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</si>
  <si>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</si>
  <si>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</si>
  <si>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</si>
  <si>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</si>
  <si>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</si>
  <si>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</si>
  <si>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</si>
  <si>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</si>
  <si>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</si>
  <si>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</si>
  <si>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</si>
  <si>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</si>
  <si>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</si>
  <si>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</si>
  <si>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</si>
  <si>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</si>
  <si>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</si>
  <si>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</si>
  <si>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</si>
  <si>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</si>
  <si>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</si>
  <si>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</si>
  <si>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</si>
  <si>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</si>
  <si>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</si>
  <si>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</si>
  <si>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</si>
  <si>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</si>
  <si>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</si>
  <si>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</si>
  <si>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</si>
  <si>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</si>
  <si>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</si>
  <si>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</si>
  <si>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</si>
  <si>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</si>
  <si>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</si>
  <si>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</si>
  <si>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</si>
  <si>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</si>
  <si>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</si>
  <si>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</si>
  <si>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</si>
  <si>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</si>
  <si>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</si>
  <si>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</si>
  <si>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</si>
  <si>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</si>
  <si>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</si>
  <si>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</si>
  <si>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</si>
  <si>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</si>
  <si>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</si>
  <si>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</si>
  <si>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</si>
  <si>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</si>
  <si>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</si>
  <si>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</si>
  <si>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</si>
  <si>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</si>
  <si>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</si>
  <si>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</si>
  <si>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</si>
  <si>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</si>
  <si>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</si>
  <si>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</si>
  <si>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</si>
  <si>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</si>
  <si>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</si>
  <si>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</si>
  <si>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</si>
  <si>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</si>
  <si>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</si>
  <si>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</si>
  <si>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</si>
  <si>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</si>
  <si>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</si>
  <si>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</si>
  <si>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</si>
  <si>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</si>
  <si>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</si>
  <si>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</si>
  <si>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</si>
  <si>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</si>
  <si>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</si>
  <si>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</si>
  <si>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</si>
  <si>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</si>
  <si>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</si>
  <si>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</si>
  <si>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</si>
  <si>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</si>
  <si>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</si>
  <si>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</si>
  <si>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</si>
  <si>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</si>
  <si>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</si>
  <si>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</si>
  <si>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</si>
  <si>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</si>
  <si>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</si>
  <si>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</si>
  <si>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</si>
  <si>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</si>
  <si>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</si>
  <si>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</si>
  <si>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</si>
  <si>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</si>
  <si>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</si>
  <si>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</si>
  <si>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</si>
  <si>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</si>
  <si>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</si>
  <si>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</si>
  <si>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</si>
  <si>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</si>
  <si>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</si>
  <si>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</si>
  <si>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</si>
  <si>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</si>
  <si>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</si>
  <si>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</si>
  <si>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</si>
  <si>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</si>
  <si>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</si>
  <si>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</si>
  <si>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</si>
  <si>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</si>
  <si>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</si>
  <si>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</si>
  <si>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</si>
  <si>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</si>
  <si>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</si>
  <si>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</si>
  <si>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</si>
  <si>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</si>
  <si>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</si>
  <si>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</si>
  <si>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</si>
  <si>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</si>
  <si>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</si>
  <si>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</si>
  <si>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</si>
  <si>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</si>
  <si>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</si>
  <si>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</si>
  <si>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</si>
  <si>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</si>
  <si>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</si>
  <si>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</si>
  <si>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</si>
  <si>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</si>
  <si>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</si>
  <si>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</si>
  <si>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</si>
  <si>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</si>
  <si>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</si>
  <si>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</si>
  <si>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</si>
  <si>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</si>
  <si>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</si>
  <si>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</si>
  <si>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</si>
  <si>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</si>
  <si>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</si>
  <si>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</si>
  <si>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</si>
  <si>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</si>
  <si>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</si>
  <si>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</si>
  <si>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</si>
  <si>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</si>
  <si>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</si>
  <si>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</si>
  <si>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</si>
  <si>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</si>
  <si>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</si>
  <si>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</si>
  <si>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</si>
  <si>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</si>
  <si>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</si>
  <si>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</si>
  <si>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</si>
  <si>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</si>
  <si>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</si>
  <si>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</si>
  <si>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</si>
  <si>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</si>
  <si>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</si>
  <si>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</si>
  <si>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</si>
  <si>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</si>
  <si>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</si>
  <si>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</si>
  <si>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</si>
  <si>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</si>
  <si>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</si>
  <si>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</si>
  <si>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</si>
  <si>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</si>
  <si>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</si>
  <si>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</si>
  <si>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</si>
  <si>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</si>
  <si>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</si>
  <si>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</si>
  <si>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</si>
  <si>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</si>
  <si>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</si>
  <si>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</si>
  <si>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</si>
  <si>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</si>
  <si>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</si>
  <si>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</si>
  <si>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</si>
  <si>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</si>
  <si>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</si>
  <si>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</si>
  <si>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</si>
  <si>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</si>
  <si>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</si>
  <si>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</si>
  <si>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</si>
  <si>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</si>
  <si>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</si>
  <si>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</si>
  <si>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</si>
  <si>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</si>
  <si>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</si>
  <si>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</si>
  <si>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</si>
  <si>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</si>
  <si>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</si>
  <si>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</si>
  <si>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</si>
  <si>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</si>
  <si>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</si>
  <si>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</si>
  <si>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</si>
  <si>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</si>
  <si>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</si>
  <si>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</si>
  <si>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</si>
  <si>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</si>
  <si>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</si>
  <si>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</si>
  <si>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</si>
  <si>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</si>
  <si>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</si>
  <si>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</si>
  <si>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</si>
  <si>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</si>
  <si>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</si>
  <si>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</si>
  <si>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</si>
  <si>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</si>
  <si>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</si>
  <si>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</si>
  <si>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</si>
  <si>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</si>
  <si>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</si>
  <si>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</si>
  <si>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</si>
  <si>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</si>
  <si>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</si>
  <si>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</si>
  <si>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</si>
  <si>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</si>
  <si>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</si>
  <si>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</si>
  <si>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</si>
  <si>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</si>
  <si>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</si>
  <si>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</si>
  <si>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</si>
  <si>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</si>
  <si>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</si>
  <si>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</si>
  <si>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</si>
  <si>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</si>
  <si>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</si>
  <si>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</si>
  <si>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</si>
  <si>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</si>
  <si>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</si>
  <si>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</si>
  <si>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</si>
  <si>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</si>
  <si>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</si>
  <si>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</si>
  <si>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</si>
  <si>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</si>
  <si>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</si>
  <si>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</si>
  <si>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</si>
  <si>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</si>
  <si>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</si>
  <si>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</si>
  <si>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</si>
  <si>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</si>
  <si>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</si>
  <si>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</si>
  <si>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</si>
  <si>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</si>
  <si>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</si>
  <si>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</si>
  <si>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</si>
  <si>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</si>
  <si>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</si>
  <si>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</si>
  <si>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</si>
  <si>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</si>
  <si>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</si>
  <si>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</si>
  <si>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</si>
  <si>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</si>
  <si>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</si>
  <si>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</si>
  <si>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</si>
  <si>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</si>
  <si>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</si>
  <si>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</si>
  <si>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</si>
  <si>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</si>
  <si>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</si>
  <si>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</si>
  <si>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</si>
  <si>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</si>
  <si>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</si>
  <si>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</si>
  <si>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</si>
  <si>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</si>
  <si>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</si>
  <si>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</si>
  <si>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</si>
  <si>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</si>
  <si>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</si>
  <si>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</si>
  <si>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</si>
  <si>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</si>
  <si>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</si>
  <si>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</si>
  <si>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</si>
  <si>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</si>
  <si>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</si>
  <si>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</si>
  <si>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</si>
  <si>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</si>
  <si>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</si>
  <si>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</si>
  <si>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</si>
  <si>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</si>
  <si>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</si>
  <si>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</si>
  <si>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</si>
  <si>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</si>
  <si>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</si>
  <si>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</si>
  <si>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</si>
  <si>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</si>
  <si>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</si>
  <si>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</si>
  <si>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</si>
  <si>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</si>
  <si>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</si>
  <si>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</si>
  <si>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</si>
  <si>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</si>
  <si>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</si>
  <si>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</si>
  <si>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</si>
  <si>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</si>
  <si>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</si>
  <si>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</si>
  <si>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</si>
  <si>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</si>
  <si>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</si>
  <si>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</si>
  <si>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</si>
  <si>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</si>
  <si>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</si>
  <si>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</si>
  <si>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</si>
  <si>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</si>
  <si>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</si>
  <si>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</si>
  <si>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</si>
  <si>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</si>
  <si>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</si>
  <si>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</si>
  <si>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</si>
  <si>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</si>
  <si>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</si>
  <si>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</si>
  <si>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</si>
  <si>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</si>
  <si>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</si>
  <si>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</si>
  <si>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</si>
  <si>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</si>
  <si>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</si>
  <si>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</si>
  <si>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</si>
  <si>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</si>
  <si>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</si>
  <si>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</si>
  <si>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</si>
  <si>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</si>
  <si>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</si>
  <si>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</si>
  <si>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</si>
  <si>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</si>
  <si>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</si>
  <si>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</si>
  <si>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</si>
  <si>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</si>
  <si>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</si>
  <si>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</si>
  <si>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</si>
  <si>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</si>
  <si>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</si>
  <si>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</si>
  <si>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</si>
  <si>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</si>
  <si>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</si>
  <si>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</si>
  <si>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</si>
  <si>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</si>
  <si>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</si>
  <si>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</si>
  <si>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</si>
  <si>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</si>
  <si>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</si>
  <si>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</si>
  <si>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</si>
  <si>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</si>
  <si>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</si>
  <si>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</si>
  <si>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</si>
  <si>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</si>
  <si>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</si>
  <si>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</si>
  <si>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</si>
  <si>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</si>
  <si>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</si>
  <si>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</si>
  <si>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</si>
  <si>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</si>
  <si>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</si>
  <si>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</si>
  <si>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</si>
  <si>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</si>
  <si>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</si>
  <si>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</si>
  <si>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</si>
  <si>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</si>
  <si>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</si>
  <si>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</si>
  <si>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</si>
  <si>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</si>
  <si>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</si>
  <si>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</si>
  <si>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</si>
  <si>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</si>
  <si>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</si>
  <si>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</si>
  <si>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</si>
  <si>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</si>
  <si>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</si>
  <si>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</si>
  <si>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</si>
  <si>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</si>
  <si>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</si>
  <si>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</si>
  <si>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</si>
  <si>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</si>
  <si>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</si>
  <si>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</si>
  <si>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</si>
  <si>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</si>
  <si>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</si>
  <si>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</si>
  <si>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</si>
  <si>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</si>
  <si>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</si>
  <si>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</si>
  <si>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</si>
  <si>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</si>
  <si>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</si>
  <si>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</si>
  <si>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</si>
  <si>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</si>
  <si>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</si>
  <si>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</si>
  <si>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</si>
  <si>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</si>
  <si>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</si>
  <si>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</si>
  <si>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</si>
  <si>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</si>
  <si>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</si>
  <si>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</si>
  <si>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</si>
  <si>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</si>
  <si>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</si>
  <si>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</si>
  <si>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</si>
  <si>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</si>
  <si>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</si>
  <si>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</si>
  <si>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</si>
  <si>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</si>
  <si>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</si>
  <si>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</si>
  <si>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</si>
  <si>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</si>
  <si>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</si>
  <si>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</si>
  <si>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</si>
  <si>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</si>
  <si>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</si>
  <si>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</si>
  <si>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</si>
  <si>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</si>
  <si>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</si>
  <si>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</si>
  <si>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</si>
  <si>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</si>
  <si>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</si>
  <si>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</si>
  <si>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</si>
  <si>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</si>
  <si>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</si>
  <si>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</si>
  <si>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</si>
  <si>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</si>
  <si>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</si>
  <si>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</si>
  <si>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</si>
  <si>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</si>
  <si>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</si>
  <si>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</si>
  <si>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</si>
  <si>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</si>
  <si>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</si>
  <si>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</si>
  <si>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</si>
  <si>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</si>
  <si>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</si>
  <si>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</si>
  <si>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</si>
  <si>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</si>
  <si>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</si>
  <si>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</si>
  <si>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</si>
  <si>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</si>
  <si>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</si>
  <si>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</si>
  <si>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</si>
  <si>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</si>
  <si>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</si>
  <si>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</si>
  <si>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</si>
  <si>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</si>
  <si>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</si>
  <si>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</si>
  <si>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</si>
  <si>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</si>
  <si>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</si>
  <si>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</si>
  <si>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</si>
  <si>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</si>
  <si>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</si>
  <si>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</si>
  <si>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</si>
  <si>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</si>
  <si>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</si>
  <si>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</si>
  <si>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</si>
  <si>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</si>
  <si>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</si>
  <si>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</si>
  <si>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</si>
  <si>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</si>
  <si>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</si>
  <si>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</si>
  <si>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</si>
  <si>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</si>
  <si>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</si>
  <si>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</si>
  <si>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</si>
  <si>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</si>
  <si>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</si>
  <si>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</si>
  <si>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</si>
  <si>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</si>
  <si>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</si>
  <si>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</si>
  <si>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</si>
  <si>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</si>
  <si>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</si>
  <si>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</si>
  <si>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</si>
  <si>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</si>
  <si>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</si>
  <si>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</si>
  <si>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</si>
  <si>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</si>
  <si>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</si>
  <si>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</si>
  <si>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</si>
  <si>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</si>
  <si>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</si>
  <si>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</si>
  <si>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</si>
  <si>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</si>
  <si>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</si>
  <si>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</si>
  <si>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</si>
  <si>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</si>
  <si>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</si>
  <si>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</si>
  <si>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</si>
  <si>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</si>
  <si>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</si>
  <si>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</si>
  <si>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</si>
  <si>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</si>
  <si>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</si>
  <si>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</si>
  <si>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</si>
  <si>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</si>
  <si>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</si>
  <si>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</si>
  <si>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</si>
  <si>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</si>
  <si>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</si>
  <si>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</si>
  <si>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</si>
  <si>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</si>
  <si>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</si>
  <si>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</si>
  <si>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</si>
  <si>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</si>
  <si>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</si>
  <si>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</si>
  <si>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</si>
  <si>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</si>
  <si>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</si>
  <si>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</si>
  <si>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</si>
  <si>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</si>
  <si>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</si>
  <si>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</si>
  <si>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</si>
  <si>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</si>
  <si>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</si>
  <si>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</si>
  <si>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</si>
  <si>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</si>
  <si>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</si>
  <si>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</si>
  <si>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</si>
  <si>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</si>
  <si>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</si>
  <si>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</si>
  <si>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</si>
  <si>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</si>
  <si>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</si>
  <si>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</si>
  <si>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</si>
  <si>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</si>
  <si>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</si>
  <si>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</si>
  <si>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</si>
  <si>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</si>
  <si>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</si>
  <si>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</si>
  <si>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</si>
  <si>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</si>
  <si>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</si>
  <si>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</si>
  <si>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</si>
  <si>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</si>
  <si>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</si>
  <si>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</si>
  <si>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</si>
  <si>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</si>
  <si>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</si>
  <si>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</si>
  <si>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</si>
  <si>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</si>
  <si>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</si>
  <si>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</si>
  <si>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</si>
  <si>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</si>
  <si>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</si>
  <si>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</si>
  <si>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</si>
  <si>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</si>
  <si>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</si>
  <si>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</si>
  <si>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</si>
  <si>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</si>
  <si>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</si>
  <si>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</si>
  <si>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</si>
  <si>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</si>
  <si>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</si>
  <si>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</si>
  <si>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</si>
  <si>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</si>
  <si>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</si>
  <si>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</si>
  <si>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</si>
  <si>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</si>
  <si>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</si>
  <si>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</si>
  <si>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</si>
  <si>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</si>
  <si>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</si>
  <si>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</si>
  <si>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</si>
  <si>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</si>
  <si>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</si>
  <si>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</si>
  <si>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</si>
  <si>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</si>
  <si>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</si>
  <si>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</si>
  <si>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</si>
  <si>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</si>
  <si>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</si>
  <si>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</si>
  <si>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</si>
  <si>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</si>
  <si>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</si>
  <si>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</si>
  <si>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</si>
  <si>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</si>
  <si>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</si>
  <si>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</si>
  <si>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</si>
  <si>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</si>
  <si>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</si>
  <si>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</si>
  <si>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</si>
  <si>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</si>
  <si>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</si>
  <si>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</si>
  <si>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</si>
  <si>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</si>
  <si>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</si>
  <si>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</si>
  <si>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</si>
  <si>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</si>
  <si>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</si>
  <si>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</si>
  <si>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</si>
  <si>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</si>
  <si>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</si>
  <si>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</si>
  <si>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</si>
  <si>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</si>
  <si>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</si>
  <si>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</si>
  <si>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</si>
  <si>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</si>
  <si>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</si>
  <si>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</si>
  <si>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</si>
  <si>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</si>
  <si>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</si>
  <si>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</si>
  <si>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</si>
  <si>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</si>
  <si>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</si>
  <si>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</si>
  <si>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</si>
  <si>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</si>
  <si>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</si>
  <si>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</si>
  <si>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</si>
  <si>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</si>
  <si>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</si>
  <si>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</si>
  <si>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</si>
  <si>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</si>
  <si>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</si>
  <si>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</si>
  <si>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</si>
  <si>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</si>
  <si>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</si>
  <si>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</si>
  <si>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</si>
  <si>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</si>
  <si>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</si>
  <si>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</si>
  <si>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</si>
  <si>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</si>
  <si>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</si>
  <si>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</si>
  <si>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</si>
  <si>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</si>
  <si>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</si>
  <si>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</si>
  <si>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</si>
  <si>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</si>
  <si>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</si>
  <si>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</si>
  <si>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</si>
  <si>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</si>
  <si>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</si>
  <si>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</si>
  <si>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</si>
  <si>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</si>
  <si>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</si>
  <si>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</si>
  <si>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</si>
  <si>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</si>
  <si>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</si>
  <si>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</si>
  <si>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</si>
  <si>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</si>
  <si>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</si>
  <si>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</si>
  <si>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</si>
  <si>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</si>
  <si>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</si>
  <si>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</si>
  <si>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</si>
  <si>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</si>
  <si>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</si>
  <si>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</si>
  <si>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</si>
  <si>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</si>
  <si>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</si>
  <si>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</si>
  <si>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</si>
  <si>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</si>
  <si>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</si>
  <si>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</si>
  <si>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</si>
  <si>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</si>
  <si>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</si>
  <si>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</si>
  <si>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</si>
  <si>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</si>
  <si>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</si>
  <si>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</si>
  <si>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</si>
  <si>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</si>
  <si>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</si>
  <si>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</si>
  <si>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</si>
  <si>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</si>
  <si>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</si>
  <si>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</si>
  <si>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</si>
  <si>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</si>
  <si>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</si>
  <si>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</si>
  <si>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</si>
  <si>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</si>
  <si>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</si>
  <si>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</si>
  <si>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</si>
  <si>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</si>
  <si>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</si>
  <si>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</si>
  <si>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</si>
  <si>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</si>
  <si>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</si>
  <si>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</si>
  <si>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</si>
  <si>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</si>
  <si>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</si>
  <si>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</si>
  <si>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</si>
  <si>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</si>
  <si>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</si>
  <si>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</si>
  <si>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</si>
  <si>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</si>
  <si>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</si>
  <si>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</si>
  <si>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</si>
  <si>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</si>
  <si>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</si>
  <si>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</si>
  <si>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</si>
  <si>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</si>
  <si>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</si>
  <si>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</si>
  <si>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</si>
  <si>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</si>
  <si>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</si>
  <si>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</si>
  <si>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</si>
  <si>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</si>
  <si>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</si>
  <si>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</si>
  <si>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</si>
  <si>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</si>
  <si>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</si>
  <si>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</si>
  <si>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</si>
  <si>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</si>
  <si>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</si>
  <si>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</si>
  <si>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</si>
  <si>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</si>
  <si>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</si>
  <si>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</si>
  <si>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</si>
  <si>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</si>
  <si>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</si>
  <si>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</si>
  <si>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</si>
  <si>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</si>
  <si>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</si>
  <si>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</si>
  <si>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</si>
  <si>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</si>
  <si>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</si>
  <si>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</si>
  <si>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</si>
  <si>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</si>
  <si>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</si>
  <si>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</si>
  <si>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</si>
  <si>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</si>
  <si>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</si>
  <si>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</si>
  <si>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</si>
  <si>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</si>
  <si>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</si>
  <si>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</si>
  <si>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</si>
  <si>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</si>
  <si>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</si>
  <si>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</si>
  <si>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</si>
  <si>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</si>
  <si>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</si>
  <si>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</si>
  <si>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</si>
  <si>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</si>
  <si>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</si>
  <si>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</si>
  <si>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</si>
  <si>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</si>
  <si>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</si>
  <si>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</si>
  <si>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</si>
  <si>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</si>
  <si>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</si>
  <si>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</si>
  <si>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</si>
  <si>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</si>
  <si>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</si>
  <si>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</si>
  <si>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</si>
  <si>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</si>
  <si>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</si>
  <si>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</si>
  <si>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</si>
  <si>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</si>
  <si>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</si>
  <si>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</si>
  <si>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</si>
  <si>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</si>
  <si>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</si>
  <si>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</si>
  <si>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</si>
  <si>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</si>
  <si>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</si>
  <si>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</si>
  <si>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</si>
  <si>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</si>
  <si>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</si>
  <si>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</si>
  <si>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</si>
  <si>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</si>
  <si>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</si>
  <si>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</si>
  <si>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</si>
  <si>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</si>
  <si>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</si>
  <si>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</si>
  <si>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</si>
  <si>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</si>
  <si>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</si>
  <si>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</si>
  <si>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</si>
  <si>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</si>
  <si>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</si>
  <si>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</si>
  <si>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</si>
  <si>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</si>
  <si>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</si>
  <si>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</si>
  <si>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</si>
  <si>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</si>
  <si>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</si>
  <si>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</si>
  <si>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</si>
  <si>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</si>
  <si>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</si>
  <si>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</si>
  <si>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</si>
  <si>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</si>
  <si>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</si>
  <si>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</si>
  <si>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</si>
  <si>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</si>
  <si>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</si>
  <si>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</si>
  <si>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</si>
  <si>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</si>
  <si>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</si>
  <si>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</si>
  <si>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</si>
  <si>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</si>
  <si>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</si>
  <si>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</si>
  <si>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</si>
  <si>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</si>
  <si>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</si>
  <si>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</si>
  <si>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</si>
  <si>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</si>
  <si>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</si>
  <si>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</si>
  <si>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</si>
  <si>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</si>
  <si>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</si>
  <si>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</si>
  <si>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</si>
  <si>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</si>
  <si>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</si>
  <si>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</si>
  <si>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</si>
  <si>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</si>
  <si>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</si>
  <si>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</si>
  <si>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</si>
  <si>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</si>
  <si>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</si>
  <si>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</si>
  <si>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</si>
  <si>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</si>
  <si>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</si>
  <si>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</si>
  <si>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</si>
  <si>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</si>
  <si>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</si>
  <si>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</si>
  <si>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</si>
  <si>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</si>
  <si>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</si>
  <si>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</si>
  <si>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</si>
  <si>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</si>
  <si>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</si>
  <si>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</si>
  <si>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</si>
  <si>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</si>
  <si>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</si>
  <si>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</si>
  <si>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</si>
  <si>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</si>
  <si>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</si>
  <si>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</si>
  <si>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</si>
  <si>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</si>
  <si>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</si>
  <si>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</si>
  <si>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</si>
  <si>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</si>
  <si>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</si>
  <si>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</si>
  <si>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</si>
  <si>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</si>
  <si>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</si>
  <si>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</si>
  <si>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</si>
  <si>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</si>
  <si>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</si>
  <si>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</si>
  <si>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</si>
  <si>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</si>
  <si>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</si>
  <si>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</si>
  <si>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</si>
  <si>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</si>
  <si>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</si>
  <si>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</si>
  <si>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</si>
  <si>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</si>
  <si>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</si>
  <si>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</si>
  <si>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</si>
  <si>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</si>
  <si>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</si>
  <si>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</si>
  <si>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</si>
  <si>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</si>
  <si>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</si>
  <si>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</si>
  <si>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</si>
  <si>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</si>
  <si>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</si>
  <si>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</si>
  <si>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</si>
  <si>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</si>
  <si>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</si>
  <si>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</si>
  <si>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</si>
  <si>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</si>
  <si>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</si>
  <si>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</si>
  <si>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</si>
  <si>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</si>
  <si>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</si>
  <si>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</si>
  <si>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</si>
  <si>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</si>
  <si>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</si>
  <si>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</si>
  <si>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</si>
  <si>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</si>
  <si>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</si>
  <si>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</si>
  <si>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</si>
  <si>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</si>
  <si>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</si>
  <si>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</si>
  <si>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</si>
  <si>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</si>
  <si>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</si>
  <si>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</si>
  <si>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</si>
  <si>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</si>
  <si>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</si>
  <si>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</si>
  <si>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</si>
  <si>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</si>
  <si>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</si>
  <si>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</si>
  <si>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</si>
  <si>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</si>
  <si>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</si>
  <si>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</si>
  <si>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</si>
  <si>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</si>
  <si>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</si>
  <si>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</si>
  <si>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</si>
  <si>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</si>
  <si>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</si>
  <si>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</si>
  <si>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</si>
  <si>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</si>
  <si>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</si>
  <si>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</si>
  <si>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</si>
  <si>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</si>
  <si>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</si>
  <si>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</si>
  <si>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</si>
  <si>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</si>
  <si>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</si>
  <si>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</si>
  <si>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</si>
  <si>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</si>
  <si>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</si>
  <si>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</si>
  <si>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</si>
  <si>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</si>
  <si>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</si>
  <si>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</si>
  <si>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</si>
  <si>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</si>
  <si>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</si>
  <si>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</si>
  <si>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</si>
  <si>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</si>
  <si>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</si>
  <si>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</si>
  <si>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</si>
  <si>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</si>
  <si>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</si>
  <si>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</si>
  <si>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</si>
  <si>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</si>
  <si>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</si>
  <si>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</si>
  <si>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</si>
  <si>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</si>
  <si>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</si>
  <si>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</si>
  <si>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</si>
  <si>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</si>
  <si>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</si>
  <si>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</si>
  <si>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</si>
  <si>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</si>
  <si>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</si>
  <si>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</si>
  <si>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</si>
  <si>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</si>
  <si>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</si>
  <si>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</si>
  <si>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</si>
  <si>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</si>
  <si>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</si>
  <si>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</si>
  <si>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</si>
  <si>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</si>
  <si>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</si>
  <si>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</si>
  <si>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</si>
  <si>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</si>
  <si>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</si>
  <si>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</si>
  <si>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</si>
  <si>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</si>
  <si>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</si>
  <si>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</si>
  <si>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</si>
  <si>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</si>
  <si>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</si>
  <si>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</si>
  <si>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</si>
  <si>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</si>
  <si>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</si>
  <si>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</si>
  <si>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</si>
  <si>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</si>
  <si>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</si>
  <si>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</si>
  <si>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</si>
  <si>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</si>
  <si>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</si>
  <si>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</si>
  <si>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</si>
  <si>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</si>
  <si>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</si>
  <si>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</si>
  <si>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</si>
  <si>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</si>
  <si>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</si>
  <si>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</si>
  <si>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</si>
  <si>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</si>
  <si>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</si>
  <si>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</si>
  <si>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</si>
  <si>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</si>
  <si>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</si>
  <si>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</si>
  <si>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</si>
  <si>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</si>
  <si>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</si>
  <si>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</si>
  <si>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</si>
  <si>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</si>
  <si>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</si>
  <si>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</si>
  <si>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</si>
  <si>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</si>
  <si>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</si>
  <si>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</si>
  <si>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</si>
  <si>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</si>
  <si>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</si>
  <si>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</si>
  <si>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</si>
  <si>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</si>
  <si>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</si>
  <si>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</si>
  <si>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</si>
  <si>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</si>
  <si>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</si>
  <si>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</si>
  <si>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</si>
  <si>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</si>
  <si>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</si>
  <si>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</si>
  <si>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</si>
  <si>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</si>
  <si>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</si>
  <si>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</si>
  <si>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</si>
  <si>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</si>
  <si>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</si>
  <si>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</si>
  <si>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</si>
  <si>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</si>
  <si>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</si>
  <si>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</si>
  <si>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</si>
  <si>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</si>
  <si>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</si>
  <si>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</si>
  <si>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</si>
  <si>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</si>
  <si>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</si>
  <si>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</si>
  <si>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</si>
  <si>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</si>
  <si>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</si>
  <si>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</si>
  <si>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</si>
  <si>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</si>
  <si>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</si>
  <si>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</si>
  <si>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</si>
  <si>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</si>
  <si>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</si>
  <si>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</si>
  <si>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</si>
  <si>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</si>
  <si>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</si>
  <si>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</si>
  <si>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</si>
  <si>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</si>
  <si>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</si>
  <si>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</si>
  <si>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</si>
  <si>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</si>
  <si>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</si>
  <si>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</si>
  <si>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</si>
  <si>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</si>
  <si>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</si>
  <si>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</si>
  <si>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</si>
  <si>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</si>
  <si>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</si>
  <si>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</si>
  <si>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</si>
  <si>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</si>
  <si>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</si>
  <si>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</si>
  <si>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</si>
  <si>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</si>
  <si>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</si>
  <si>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</si>
  <si>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</si>
  <si>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</si>
  <si>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</si>
  <si>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</si>
  <si>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</si>
  <si>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</si>
  <si>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</si>
  <si>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</si>
  <si>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</si>
  <si>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</si>
  <si>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</si>
  <si>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</si>
  <si>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</si>
  <si>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</si>
  <si>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</si>
  <si>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</si>
  <si>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</si>
  <si>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</si>
  <si>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</si>
  <si>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</si>
  <si>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</si>
  <si>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</si>
  <si>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</si>
  <si>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</si>
  <si>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</si>
  <si>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</si>
  <si>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</si>
  <si>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</si>
  <si>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</si>
  <si>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</si>
  <si>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</si>
  <si>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</si>
  <si>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</si>
  <si>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</si>
  <si>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</si>
  <si>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</si>
  <si>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</si>
  <si>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</si>
  <si>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</si>
  <si>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</si>
  <si>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</si>
  <si>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</si>
  <si>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</si>
  <si>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</si>
  <si>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</si>
  <si>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</si>
  <si>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</si>
  <si>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</si>
  <si>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</si>
  <si>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</si>
  <si>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</si>
  <si>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</si>
  <si>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</si>
  <si>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</si>
  <si>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</si>
  <si>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</si>
  <si>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</si>
  <si>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</si>
  <si>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</si>
  <si>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</si>
  <si>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</si>
  <si>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</si>
  <si>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</si>
  <si>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</si>
  <si>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</si>
  <si>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</si>
  <si>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</si>
  <si>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</si>
  <si>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</si>
  <si>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</si>
  <si>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</si>
  <si>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</si>
  <si>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</si>
  <si>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</si>
  <si>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</si>
  <si>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</si>
  <si>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</si>
  <si>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</si>
  <si>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</si>
  <si>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</si>
  <si>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</si>
  <si>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</si>
  <si>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</si>
  <si>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</si>
  <si>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</si>
  <si>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</si>
  <si>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</si>
  <si>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</si>
  <si>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</si>
  <si>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</si>
  <si>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MARIJA GORICA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</si>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</sst>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2054894.3199999998</v>
      </c>
      <c r="D2" s="7">
        <f>'PR-RAS'!E6</f>
        <v>1920649.8899999997</v>
      </c>
      <c r="E2" s="7">
        <v>0</v>
      </c>
      <c r="F2" s="7">
        <v>0</v>
      </c>
      <c r="G2" s="8">
        <f t="shared" ref="G2:G274" si="0">(B2/1000)*(C2*1+D2*2)</f>
        <v>5896.1940999999997</v>
      </c>
      <c r="H2" s="8">
        <f t="shared" ref="H2:H274" si="1">ABS(C2-ROUND(C2,0))+ABS(D2-ROUND(D2,0))</f>
        <v>0.43000000016763806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1264414.96</v>
      </c>
      <c r="D3" s="2">
        <f>'PR-RAS'!E7</f>
        <v>1374691.8299999998</v>
      </c>
      <c r="E3" s="2">
        <v>0</v>
      </c>
      <c r="F3" s="2">
        <v>0</v>
      </c>
      <c r="G3" s="3">
        <f t="shared" si="0"/>
        <v>8027.5972399999991</v>
      </c>
      <c r="H3" s="3">
        <f t="shared" si="1"/>
        <v>0.21000000019557774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1162304.23</v>
      </c>
      <c r="D4" s="2">
        <f>'PR-RAS'!E8</f>
        <v>1292994.7799999998</v>
      </c>
      <c r="E4" s="2">
        <v>0</v>
      </c>
      <c r="F4" s="2">
        <v>0</v>
      </c>
      <c r="G4" s="3">
        <f t="shared" si="0"/>
        <v>11244.881369999999</v>
      </c>
      <c r="H4" s="3">
        <f t="shared" si="1"/>
        <v>0.45000000018626451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1073127.78</v>
      </c>
      <c r="D5" s="2">
        <f>'PR-RAS'!E9</f>
        <v>1003317.75</v>
      </c>
      <c r="E5" s="2">
        <v>0</v>
      </c>
      <c r="F5" s="2">
        <v>0</v>
      </c>
      <c r="G5" s="3">
        <f t="shared" si="0"/>
        <v>12319.05312</v>
      </c>
      <c r="H5" s="3">
        <f t="shared" si="1"/>
        <v>0.46999999997206032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71104.69</v>
      </c>
      <c r="D6" s="2">
        <f>'PR-RAS'!E10</f>
        <v>82905.990000000005</v>
      </c>
      <c r="E6" s="2">
        <v>0</v>
      </c>
      <c r="F6" s="2">
        <v>0</v>
      </c>
      <c r="G6" s="3">
        <f t="shared" si="0"/>
        <v>1184.5833500000001</v>
      </c>
      <c r="H6" s="3">
        <f t="shared" si="1"/>
        <v>0.319999999992433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122045.31</v>
      </c>
      <c r="D7" s="2">
        <f>'PR-RAS'!E11</f>
        <v>69495.37</v>
      </c>
      <c r="E7" s="2">
        <v>0</v>
      </c>
      <c r="F7" s="2">
        <v>0</v>
      </c>
      <c r="G7" s="3">
        <f t="shared" si="0"/>
        <v>1566.2163</v>
      </c>
      <c r="H7" s="3">
        <f t="shared" si="1"/>
        <v>0.67999999999301508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137275.67000000001</v>
      </c>
      <c r="E9" s="2">
        <v>0</v>
      </c>
      <c r="F9" s="2">
        <v>0</v>
      </c>
      <c r="G9" s="3">
        <f t="shared" si="0"/>
        <v>2196.4107200000003</v>
      </c>
      <c r="H9" s="3">
        <f t="shared" si="1"/>
        <v>0.32999999998719431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103973.55</v>
      </c>
      <c r="D11" s="2">
        <f>'PR-RAS'!E15</f>
        <v>0</v>
      </c>
      <c r="E11" s="2">
        <v>0</v>
      </c>
      <c r="F11" s="2">
        <v>0</v>
      </c>
      <c r="G11" s="3">
        <f t="shared" si="0"/>
        <v>1039.7355</v>
      </c>
      <c r="H11" s="3">
        <f t="shared" si="1"/>
        <v>0.44999999999708962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98822.3</v>
      </c>
      <c r="D19" s="2">
        <f>'PR-RAS'!E23</f>
        <v>79063.55</v>
      </c>
      <c r="E19" s="2">
        <v>0</v>
      </c>
      <c r="F19" s="2">
        <v>0</v>
      </c>
      <c r="G19" s="3">
        <f t="shared" si="0"/>
        <v>4625.0892000000003</v>
      </c>
      <c r="H19" s="3">
        <f t="shared" si="1"/>
        <v>0.75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25569.86</v>
      </c>
      <c r="D20" s="2">
        <f>'PR-RAS'!E24</f>
        <v>18777.37</v>
      </c>
      <c r="E20" s="2">
        <v>0</v>
      </c>
      <c r="F20" s="2">
        <v>0</v>
      </c>
      <c r="G20" s="3">
        <f t="shared" si="0"/>
        <v>1199.3673999999999</v>
      </c>
      <c r="H20" s="3">
        <f t="shared" si="1"/>
        <v>0.50999999999839929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73252.44</v>
      </c>
      <c r="D23" s="2">
        <f>'PR-RAS'!E27</f>
        <v>60286.18</v>
      </c>
      <c r="E23" s="2">
        <v>0</v>
      </c>
      <c r="F23" s="2">
        <v>0</v>
      </c>
      <c r="G23" s="3">
        <f t="shared" si="0"/>
        <v>4264.1455999999998</v>
      </c>
      <c r="H23" s="3">
        <f t="shared" si="1"/>
        <v>0.62000000000261934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3288.43</v>
      </c>
      <c r="D25" s="2">
        <f>'PR-RAS'!E29</f>
        <v>2633.5</v>
      </c>
      <c r="E25" s="2">
        <v>0</v>
      </c>
      <c r="F25" s="2">
        <v>0</v>
      </c>
      <c r="G25" s="3">
        <f t="shared" si="0"/>
        <v>205.33032</v>
      </c>
      <c r="H25" s="3">
        <f t="shared" si="1"/>
        <v>0.92999999999983629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2925.83</v>
      </c>
      <c r="D27" s="2">
        <f>'PR-RAS'!E31</f>
        <v>2531.61</v>
      </c>
      <c r="E27" s="2">
        <v>0</v>
      </c>
      <c r="F27" s="2">
        <v>0</v>
      </c>
      <c r="G27" s="3">
        <f t="shared" si="0"/>
        <v>207.71529999999998</v>
      </c>
      <c r="H27" s="3">
        <f t="shared" si="1"/>
        <v>0.55999999999994543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362.6</v>
      </c>
      <c r="D29" s="2">
        <f>'PR-RAS'!E33</f>
        <v>101.89</v>
      </c>
      <c r="E29" s="2">
        <v>0</v>
      </c>
      <c r="F29" s="2">
        <v>0</v>
      </c>
      <c r="G29" s="3">
        <f t="shared" si="0"/>
        <v>15.858639999999999</v>
      </c>
      <c r="H29" s="3">
        <f t="shared" si="1"/>
        <v>0.50999999999997669</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675040.09</v>
      </c>
      <c r="D45" s="2">
        <f>'PR-RAS'!E49</f>
        <v>431236.87</v>
      </c>
      <c r="E45" s="2">
        <v>0</v>
      </c>
      <c r="F45" s="2">
        <v>0</v>
      </c>
      <c r="G45" s="3">
        <f t="shared" si="0"/>
        <v>67650.608519999994</v>
      </c>
      <c r="H45" s="3">
        <f t="shared" si="1"/>
        <v>0.21999999997206032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527941.44999999995</v>
      </c>
      <c r="D54" s="2">
        <f>'PR-RAS'!E58</f>
        <v>339905.14</v>
      </c>
      <c r="E54" s="2">
        <v>0</v>
      </c>
      <c r="F54" s="2">
        <v>0</v>
      </c>
      <c r="G54" s="3">
        <f t="shared" si="0"/>
        <v>64010.841689999994</v>
      </c>
      <c r="H54" s="3">
        <f t="shared" si="1"/>
        <v>0.58999999996740371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100318.01</v>
      </c>
      <c r="D55" s="2">
        <f>'PR-RAS'!E59</f>
        <v>55786.64</v>
      </c>
      <c r="E55" s="2">
        <v>0</v>
      </c>
      <c r="F55" s="2">
        <v>0</v>
      </c>
      <c r="G55" s="3">
        <f t="shared" si="0"/>
        <v>11442.129659999999</v>
      </c>
      <c r="H55" s="3">
        <f t="shared" si="1"/>
        <v>0.36999999999534339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427623.44</v>
      </c>
      <c r="D56" s="2">
        <f>'PR-RAS'!E60</f>
        <v>284118.5</v>
      </c>
      <c r="E56" s="2">
        <v>0</v>
      </c>
      <c r="F56" s="2">
        <v>0</v>
      </c>
      <c r="G56" s="3">
        <f t="shared" si="0"/>
        <v>54772.324199999995</v>
      </c>
      <c r="H56" s="3">
        <f t="shared" si="1"/>
        <v>0.94000000000232831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79665.73</v>
      </c>
      <c r="E60" s="2">
        <v>0</v>
      </c>
      <c r="F60" s="2">
        <v>0</v>
      </c>
      <c r="G60" s="3">
        <f t="shared" si="0"/>
        <v>9400.5561399999988</v>
      </c>
      <c r="H60" s="3">
        <f t="shared" si="1"/>
        <v>0.27000000000407454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79665.73</v>
      </c>
      <c r="E63" s="2">
        <v>0</v>
      </c>
      <c r="F63" s="2">
        <v>0</v>
      </c>
      <c r="G63" s="3">
        <f>(B63/1000)*(C63*1+D63*2)</f>
        <v>9878.5505199999989</v>
      </c>
      <c r="H63" s="3">
        <f>ABS(C63-ROUND(C63,0))+ABS(D63-ROUND(D63,0))</f>
        <v>0.27000000000407454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11808</v>
      </c>
      <c r="D64" s="2">
        <f>'PR-RAS'!E68</f>
        <v>11666</v>
      </c>
      <c r="E64" s="2">
        <v>0</v>
      </c>
      <c r="F64" s="2">
        <v>0</v>
      </c>
      <c r="G64" s="3">
        <f t="shared" si="0"/>
        <v>2213.8200000000002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2530</v>
      </c>
      <c r="D65" s="2">
        <f>'PR-RAS'!E69</f>
        <v>2000</v>
      </c>
      <c r="E65" s="2">
        <v>0</v>
      </c>
      <c r="F65" s="2">
        <v>0</v>
      </c>
      <c r="G65" s="3">
        <f t="shared" si="0"/>
        <v>417.92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9278</v>
      </c>
      <c r="D66" s="2">
        <f>'PR-RAS'!E70</f>
        <v>9666</v>
      </c>
      <c r="E66" s="2">
        <v>0</v>
      </c>
      <c r="F66" s="2">
        <v>0</v>
      </c>
      <c r="G66" s="3">
        <f t="shared" si="0"/>
        <v>1859.65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135290.64000000001</v>
      </c>
      <c r="D70" s="2">
        <f>'PR-RAS'!E74</f>
        <v>0</v>
      </c>
      <c r="E70" s="2">
        <v>0</v>
      </c>
      <c r="F70" s="2">
        <v>0</v>
      </c>
      <c r="G70" s="3">
        <f t="shared" si="0"/>
        <v>9335.0541600000015</v>
      </c>
      <c r="H70" s="3">
        <f t="shared" si="1"/>
        <v>0.35999999998603016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135290.64000000001</v>
      </c>
      <c r="D72" s="2">
        <f>'PR-RAS'!E76</f>
        <v>0</v>
      </c>
      <c r="E72" s="2">
        <v>0</v>
      </c>
      <c r="F72" s="2">
        <v>0</v>
      </c>
      <c r="G72" s="3">
        <f t="shared" si="0"/>
        <v>9605.63544</v>
      </c>
      <c r="H72" s="3">
        <f t="shared" si="1"/>
        <v>0.35999999998603016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31034.359999999997</v>
      </c>
      <c r="D78" s="2">
        <f>'PR-RAS'!E82</f>
        <v>27225.809999999998</v>
      </c>
      <c r="E78" s="2">
        <v>0</v>
      </c>
      <c r="F78" s="2">
        <v>0</v>
      </c>
      <c r="G78" s="3">
        <f t="shared" si="0"/>
        <v>6582.4204599999994</v>
      </c>
      <c r="H78" s="3">
        <f t="shared" si="1"/>
        <v>0.5499999999992724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72.87</v>
      </c>
      <c r="D79" s="2">
        <f>'PR-RAS'!E83</f>
        <v>86.89</v>
      </c>
      <c r="E79" s="2">
        <v>0</v>
      </c>
      <c r="F79" s="2">
        <v>0</v>
      </c>
      <c r="G79" s="3">
        <f t="shared" si="0"/>
        <v>19.238700000000001</v>
      </c>
      <c r="H79" s="3">
        <f t="shared" si="1"/>
        <v>0.23999999999999488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72.87</v>
      </c>
      <c r="D81" s="2">
        <f>'PR-RAS'!E85</f>
        <v>86.89</v>
      </c>
      <c r="E81" s="2">
        <v>0</v>
      </c>
      <c r="F81" s="2">
        <v>0</v>
      </c>
      <c r="G81" s="3">
        <f t="shared" si="0"/>
        <v>19.731999999999999</v>
      </c>
      <c r="H81" s="3">
        <f t="shared" si="1"/>
        <v>0.23999999999999488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30961.489999999998</v>
      </c>
      <c r="D87" s="2">
        <f>'PR-RAS'!E91</f>
        <v>27138.92</v>
      </c>
      <c r="E87" s="2">
        <v>0</v>
      </c>
      <c r="F87" s="2">
        <v>0</v>
      </c>
      <c r="G87" s="3">
        <f t="shared" si="0"/>
        <v>7330.582379999998</v>
      </c>
      <c r="H87" s="3">
        <f t="shared" si="1"/>
        <v>0.56999999999970896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146</v>
      </c>
      <c r="D88" s="2">
        <f>'PR-RAS'!E92</f>
        <v>73</v>
      </c>
      <c r="E88" s="2">
        <v>0</v>
      </c>
      <c r="F88" s="2">
        <v>0</v>
      </c>
      <c r="G88" s="3">
        <f t="shared" si="0"/>
        <v>25.404</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20303.07</v>
      </c>
      <c r="D89" s="2">
        <f>'PR-RAS'!E93</f>
        <v>16553.5</v>
      </c>
      <c r="E89" s="2">
        <v>0</v>
      </c>
      <c r="F89" s="2">
        <v>0</v>
      </c>
      <c r="G89" s="3">
        <f t="shared" si="0"/>
        <v>4700.0861599999998</v>
      </c>
      <c r="H89" s="3">
        <f t="shared" si="1"/>
        <v>0.56999999999970896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10512.42</v>
      </c>
      <c r="D90" s="2">
        <f>'PR-RAS'!E94</f>
        <v>10512.42</v>
      </c>
      <c r="E90" s="2">
        <v>0</v>
      </c>
      <c r="F90" s="2">
        <v>0</v>
      </c>
      <c r="G90" s="3">
        <f t="shared" si="0"/>
        <v>2806.8161399999999</v>
      </c>
      <c r="H90" s="3">
        <f t="shared" si="1"/>
        <v>0.84000000000014552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83852.87</v>
      </c>
      <c r="D102" s="2">
        <f>'PR-RAS'!E106</f>
        <v>87091.48000000001</v>
      </c>
      <c r="E102" s="2">
        <v>0</v>
      </c>
      <c r="F102" s="2">
        <v>0</v>
      </c>
      <c r="G102" s="3">
        <f t="shared" si="0"/>
        <v>26061.618830000003</v>
      </c>
      <c r="H102" s="3">
        <f t="shared" si="1"/>
        <v>0.61000000001513399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1597.64</v>
      </c>
      <c r="D103" s="2">
        <f>'PR-RAS'!E107</f>
        <v>1954.09</v>
      </c>
      <c r="E103" s="2">
        <v>0</v>
      </c>
      <c r="F103" s="2">
        <v>0</v>
      </c>
      <c r="G103" s="3">
        <f t="shared" si="0"/>
        <v>561.59363999999994</v>
      </c>
      <c r="H103" s="3">
        <f t="shared" si="1"/>
        <v>0.4499999999998181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1307.94</v>
      </c>
      <c r="D105" s="2">
        <f>'PR-RAS'!E109</f>
        <v>1658.78</v>
      </c>
      <c r="E105" s="2">
        <v>0</v>
      </c>
      <c r="F105" s="2">
        <v>0</v>
      </c>
      <c r="G105" s="3">
        <f t="shared" si="0"/>
        <v>481.05199999999996</v>
      </c>
      <c r="H105" s="3">
        <f t="shared" si="1"/>
        <v>0.27999999999997272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289.7</v>
      </c>
      <c r="D107" s="2">
        <f>'PR-RAS'!E111</f>
        <v>295.31</v>
      </c>
      <c r="E107" s="2">
        <v>0</v>
      </c>
      <c r="F107" s="2">
        <v>0</v>
      </c>
      <c r="G107" s="3">
        <f t="shared" si="0"/>
        <v>93.313919999999996</v>
      </c>
      <c r="H107" s="3">
        <f t="shared" si="1"/>
        <v>0.61000000000001364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25603.86</v>
      </c>
      <c r="D108" s="2">
        <f>'PR-RAS'!E112</f>
        <v>23392.170000000002</v>
      </c>
      <c r="E108" s="2">
        <v>0</v>
      </c>
      <c r="F108" s="2">
        <v>0</v>
      </c>
      <c r="G108" s="3">
        <f t="shared" si="0"/>
        <v>7745.5374000000011</v>
      </c>
      <c r="H108" s="3">
        <f t="shared" si="1"/>
        <v>0.31000000000130967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10.41</v>
      </c>
      <c r="D111" s="2">
        <f>'PR-RAS'!E115</f>
        <v>491.22</v>
      </c>
      <c r="E111" s="2">
        <v>0</v>
      </c>
      <c r="F111" s="2">
        <v>0</v>
      </c>
      <c r="G111" s="3">
        <f t="shared" si="0"/>
        <v>109.2135</v>
      </c>
      <c r="H111" s="3">
        <f t="shared" si="1"/>
        <v>0.63000000000002743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25593.45</v>
      </c>
      <c r="D113" s="2">
        <f>'PR-RAS'!E117</f>
        <v>22900.95</v>
      </c>
      <c r="E113" s="2">
        <v>0</v>
      </c>
      <c r="F113" s="2">
        <v>0</v>
      </c>
      <c r="G113" s="3">
        <f t="shared" si="0"/>
        <v>7996.2792000000009</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56651.37</v>
      </c>
      <c r="D116" s="2">
        <f>'PR-RAS'!E120</f>
        <v>61745.22</v>
      </c>
      <c r="E116" s="2">
        <v>0</v>
      </c>
      <c r="F116" s="2">
        <v>0</v>
      </c>
      <c r="G116" s="3">
        <f t="shared" si="0"/>
        <v>20716.308150000001</v>
      </c>
      <c r="H116" s="3">
        <f t="shared" si="1"/>
        <v>0.5900000000037835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15331.26</v>
      </c>
      <c r="D117" s="2">
        <f>'PR-RAS'!E121</f>
        <v>20481.11</v>
      </c>
      <c r="E117" s="2">
        <v>0</v>
      </c>
      <c r="F117" s="2">
        <v>0</v>
      </c>
      <c r="G117" s="3">
        <f t="shared" si="0"/>
        <v>6530.0436800000007</v>
      </c>
      <c r="H117" s="3">
        <f t="shared" si="1"/>
        <v>0.37000000000080036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41320.11</v>
      </c>
      <c r="D118" s="2">
        <f>'PR-RAS'!E122</f>
        <v>41264.11</v>
      </c>
      <c r="E118" s="2">
        <v>0</v>
      </c>
      <c r="F118" s="2">
        <v>0</v>
      </c>
      <c r="G118" s="3">
        <f t="shared" si="0"/>
        <v>14490.254610000002</v>
      </c>
      <c r="H118" s="3">
        <f t="shared" si="1"/>
        <v>0.22000000000116415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552.04</v>
      </c>
      <c r="D121" s="2">
        <f>'PR-RAS'!E125</f>
        <v>403.9</v>
      </c>
      <c r="E121" s="2">
        <v>0</v>
      </c>
      <c r="F121" s="2">
        <v>0</v>
      </c>
      <c r="G121" s="3">
        <f t="shared" si="0"/>
        <v>163.18079999999998</v>
      </c>
      <c r="H121" s="3">
        <f t="shared" si="1"/>
        <v>0.13999999999998636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423.44</v>
      </c>
      <c r="D122" s="2">
        <f>'PR-RAS'!E126</f>
        <v>403.9</v>
      </c>
      <c r="E122" s="2">
        <v>0</v>
      </c>
      <c r="F122" s="2">
        <v>0</v>
      </c>
      <c r="G122" s="3">
        <f t="shared" si="0"/>
        <v>148.98004</v>
      </c>
      <c r="H122" s="3">
        <f t="shared" si="1"/>
        <v>0.54000000000002046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423.44</v>
      </c>
      <c r="D124" s="2">
        <f>'PR-RAS'!E128</f>
        <v>403.9</v>
      </c>
      <c r="E124" s="2">
        <v>0</v>
      </c>
      <c r="F124" s="2">
        <v>0</v>
      </c>
      <c r="G124" s="3">
        <f t="shared" si="0"/>
        <v>151.44252</v>
      </c>
      <c r="H124" s="3">
        <f t="shared" si="1"/>
        <v>0.54000000000002046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128.6</v>
      </c>
      <c r="D125" s="2">
        <f>'PR-RAS'!E129</f>
        <v>0</v>
      </c>
      <c r="E125" s="2">
        <v>0</v>
      </c>
      <c r="F125" s="2">
        <v>0</v>
      </c>
      <c r="G125" s="3">
        <f t="shared" si="0"/>
        <v>15.946399999999999</v>
      </c>
      <c r="H125" s="3">
        <f t="shared" si="1"/>
        <v>0.40000000000000568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128.6</v>
      </c>
      <c r="D127" s="2">
        <f>'PR-RAS'!E131</f>
        <v>0</v>
      </c>
      <c r="E127" s="2">
        <v>0</v>
      </c>
      <c r="F127" s="2">
        <v>0</v>
      </c>
      <c r="G127" s="3">
        <f t="shared" si="0"/>
        <v>16.203599999999998</v>
      </c>
      <c r="H127" s="3">
        <f t="shared" si="1"/>
        <v>0.40000000000000568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1175299.25</v>
      </c>
      <c r="D148" s="2">
        <f>'PR-RAS'!E152</f>
        <v>1351721.39</v>
      </c>
      <c r="E148" s="2">
        <v>0</v>
      </c>
      <c r="F148" s="2">
        <v>0</v>
      </c>
      <c r="G148" s="3">
        <f t="shared" si="0"/>
        <v>570175.07840999996</v>
      </c>
      <c r="H148" s="3">
        <f t="shared" si="1"/>
        <v>0.63999999989755452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167935.25000000003</v>
      </c>
      <c r="D149" s="2">
        <f>'PR-RAS'!E153</f>
        <v>181758.91999999998</v>
      </c>
      <c r="E149" s="2">
        <v>0</v>
      </c>
      <c r="F149" s="2">
        <v>0</v>
      </c>
      <c r="G149" s="3">
        <f t="shared" si="0"/>
        <v>78655.057319999993</v>
      </c>
      <c r="H149" s="3">
        <f t="shared" si="1"/>
        <v>0.33000000004540198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128616.02</v>
      </c>
      <c r="D150" s="2">
        <f>'PR-RAS'!E154</f>
        <v>143474.63</v>
      </c>
      <c r="E150" s="2">
        <v>0</v>
      </c>
      <c r="F150" s="2">
        <v>0</v>
      </c>
      <c r="G150" s="3">
        <f t="shared" si="0"/>
        <v>61919.226719999999</v>
      </c>
      <c r="H150" s="3">
        <f t="shared" si="1"/>
        <v>0.38999999999941792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128616.02</v>
      </c>
      <c r="D151" s="2">
        <f>'PR-RAS'!E155</f>
        <v>143474.63</v>
      </c>
      <c r="E151" s="2">
        <v>0</v>
      </c>
      <c r="F151" s="2">
        <v>0</v>
      </c>
      <c r="G151" s="3">
        <f t="shared" si="0"/>
        <v>62334.792000000001</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18841.25</v>
      </c>
      <c r="D155" s="2">
        <f>'PR-RAS'!E159</f>
        <v>14610.9</v>
      </c>
      <c r="E155" s="2">
        <v>0</v>
      </c>
      <c r="F155" s="2">
        <v>0</v>
      </c>
      <c r="G155" s="3">
        <f t="shared" si="0"/>
        <v>7401.7097000000003</v>
      </c>
      <c r="H155" s="3">
        <f t="shared" si="1"/>
        <v>0.3500000000003638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20477.98</v>
      </c>
      <c r="D156" s="2">
        <f>'PR-RAS'!E160</f>
        <v>23673.39</v>
      </c>
      <c r="E156" s="2">
        <v>0</v>
      </c>
      <c r="F156" s="2">
        <v>0</v>
      </c>
      <c r="G156" s="3">
        <f t="shared" si="0"/>
        <v>10512.837799999999</v>
      </c>
      <c r="H156" s="3">
        <f t="shared" si="1"/>
        <v>0.40999999999985448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20477.98</v>
      </c>
      <c r="D158" s="2">
        <f>'PR-RAS'!E162</f>
        <v>23673.39</v>
      </c>
      <c r="E158" s="2">
        <v>0</v>
      </c>
      <c r="F158" s="2">
        <v>0</v>
      </c>
      <c r="G158" s="3">
        <f t="shared" si="0"/>
        <v>10648.487319999998</v>
      </c>
      <c r="H158" s="3">
        <f t="shared" si="1"/>
        <v>0.40999999999985448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459285.37</v>
      </c>
      <c r="D160" s="2">
        <f>'PR-RAS'!E164</f>
        <v>577227.69999999995</v>
      </c>
      <c r="E160" s="2">
        <v>0</v>
      </c>
      <c r="F160" s="2">
        <v>0</v>
      </c>
      <c r="G160" s="3">
        <f t="shared" si="0"/>
        <v>256584.78243000002</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8573.36</v>
      </c>
      <c r="D161" s="2">
        <f>'PR-RAS'!E165</f>
        <v>9645.16</v>
      </c>
      <c r="E161" s="2">
        <v>0</v>
      </c>
      <c r="F161" s="2">
        <v>0</v>
      </c>
      <c r="G161" s="3">
        <f t="shared" si="0"/>
        <v>4458.1887999999999</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2965.68</v>
      </c>
      <c r="D162" s="2">
        <f>'PR-RAS'!E166</f>
        <v>3081.75</v>
      </c>
      <c r="E162" s="2">
        <v>0</v>
      </c>
      <c r="F162" s="2">
        <v>0</v>
      </c>
      <c r="G162" s="3">
        <f t="shared" si="0"/>
        <v>1469.7979800000001</v>
      </c>
      <c r="H162" s="3">
        <f t="shared" si="1"/>
        <v>0.57000000000016371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4208.68</v>
      </c>
      <c r="D163" s="2">
        <f>'PR-RAS'!E167</f>
        <v>3681.96</v>
      </c>
      <c r="E163" s="2">
        <v>0</v>
      </c>
      <c r="F163" s="2">
        <v>0</v>
      </c>
      <c r="G163" s="3">
        <f t="shared" si="0"/>
        <v>1874.7612000000001</v>
      </c>
      <c r="H163" s="3">
        <f t="shared" si="1"/>
        <v>0.35999999999967258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1399</v>
      </c>
      <c r="D164" s="2">
        <f>'PR-RAS'!E168</f>
        <v>2881.45</v>
      </c>
      <c r="E164" s="2">
        <v>0</v>
      </c>
      <c r="F164" s="2">
        <v>0</v>
      </c>
      <c r="G164" s="3">
        <f t="shared" si="0"/>
        <v>1167.3896999999999</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84455.550000000017</v>
      </c>
      <c r="D166" s="2">
        <f>'PR-RAS'!E170</f>
        <v>115949.95000000001</v>
      </c>
      <c r="E166" s="2">
        <v>0</v>
      </c>
      <c r="F166" s="2">
        <v>0</v>
      </c>
      <c r="G166" s="3">
        <f t="shared" si="0"/>
        <v>52198.649250000017</v>
      </c>
      <c r="H166" s="3">
        <f t="shared" si="1"/>
        <v>0.49999999997089617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5198.21</v>
      </c>
      <c r="D167" s="2">
        <f>'PR-RAS'!E171</f>
        <v>8189.96</v>
      </c>
      <c r="E167" s="2">
        <v>0</v>
      </c>
      <c r="F167" s="2">
        <v>0</v>
      </c>
      <c r="G167" s="3">
        <f t="shared" si="0"/>
        <v>3581.9695800000004</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75100.3</v>
      </c>
      <c r="D169" s="2">
        <f>'PR-RAS'!E173</f>
        <v>97026.6</v>
      </c>
      <c r="E169" s="2">
        <v>0</v>
      </c>
      <c r="F169" s="2">
        <v>0</v>
      </c>
      <c r="G169" s="3">
        <f t="shared" si="0"/>
        <v>45217.788</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1319.32</v>
      </c>
      <c r="D170" s="2">
        <f>'PR-RAS'!E174</f>
        <v>4207.9399999999996</v>
      </c>
      <c r="E170" s="2">
        <v>0</v>
      </c>
      <c r="F170" s="2">
        <v>0</v>
      </c>
      <c r="G170" s="3">
        <f t="shared" si="0"/>
        <v>1645.2487999999998</v>
      </c>
      <c r="H170" s="3">
        <f t="shared" si="1"/>
        <v>0.38000000000033651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2837.72</v>
      </c>
      <c r="D171" s="2">
        <f>'PR-RAS'!E175</f>
        <v>6525.45</v>
      </c>
      <c r="E171" s="2">
        <v>0</v>
      </c>
      <c r="F171" s="2">
        <v>0</v>
      </c>
      <c r="G171" s="3">
        <f t="shared" si="0"/>
        <v>2701.0654</v>
      </c>
      <c r="H171" s="3">
        <f t="shared" si="1"/>
        <v>0.73000000000001819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262027.91999999998</v>
      </c>
      <c r="D174" s="2">
        <f>'PR-RAS'!E178</f>
        <v>354717.01</v>
      </c>
      <c r="E174" s="2">
        <v>0</v>
      </c>
      <c r="F174" s="2">
        <v>0</v>
      </c>
      <c r="G174" s="3">
        <f t="shared" si="0"/>
        <v>168062.91561999999</v>
      </c>
      <c r="H174" s="3">
        <f t="shared" si="1"/>
        <v>9.0000000025611371E-2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10912.69</v>
      </c>
      <c r="D175" s="2">
        <f>'PR-RAS'!E179</f>
        <v>8966.6299999999992</v>
      </c>
      <c r="E175" s="2">
        <v>0</v>
      </c>
      <c r="F175" s="2">
        <v>0</v>
      </c>
      <c r="G175" s="3">
        <f t="shared" si="0"/>
        <v>5019.1952999999994</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75800.13</v>
      </c>
      <c r="D176" s="2">
        <f>'PR-RAS'!E180</f>
        <v>99527</v>
      </c>
      <c r="E176" s="2">
        <v>0</v>
      </c>
      <c r="F176" s="2">
        <v>0</v>
      </c>
      <c r="G176" s="3">
        <f t="shared" si="0"/>
        <v>48099.472750000001</v>
      </c>
      <c r="H176" s="3">
        <f t="shared" si="1"/>
        <v>0.13000000000465661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19309.830000000002</v>
      </c>
      <c r="D177" s="2">
        <f>'PR-RAS'!E181</f>
        <v>21249.86</v>
      </c>
      <c r="E177" s="2">
        <v>0</v>
      </c>
      <c r="F177" s="2">
        <v>0</v>
      </c>
      <c r="G177" s="3">
        <f t="shared" si="0"/>
        <v>10878.480799999999</v>
      </c>
      <c r="H177" s="3">
        <f t="shared" si="1"/>
        <v>0.30999999999767169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15469.01</v>
      </c>
      <c r="D178" s="2">
        <f>'PR-RAS'!E182</f>
        <v>15866.65</v>
      </c>
      <c r="E178" s="2">
        <v>0</v>
      </c>
      <c r="F178" s="2">
        <v>0</v>
      </c>
      <c r="G178" s="3">
        <f t="shared" si="0"/>
        <v>8354.8088699999989</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9231.4500000000007</v>
      </c>
      <c r="D180" s="2">
        <f>'PR-RAS'!E184</f>
        <v>13259.28</v>
      </c>
      <c r="E180" s="2">
        <v>0</v>
      </c>
      <c r="F180" s="2">
        <v>0</v>
      </c>
      <c r="G180" s="3">
        <f t="shared" si="0"/>
        <v>6399.2517900000003</v>
      </c>
      <c r="H180" s="3">
        <f t="shared" si="1"/>
        <v>0.73000000000138243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87527.98</v>
      </c>
      <c r="D181" s="2">
        <f>'PR-RAS'!E185</f>
        <v>149767.31</v>
      </c>
      <c r="E181" s="2">
        <v>0</v>
      </c>
      <c r="F181" s="2">
        <v>0</v>
      </c>
      <c r="G181" s="3">
        <f t="shared" si="0"/>
        <v>69671.267999999996</v>
      </c>
      <c r="H181" s="3">
        <f t="shared" si="1"/>
        <v>0.33000000000174623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21465.91</v>
      </c>
      <c r="D182" s="2">
        <f>'PR-RAS'!E186</f>
        <v>23998.52</v>
      </c>
      <c r="E182" s="2">
        <v>0</v>
      </c>
      <c r="F182" s="2">
        <v>0</v>
      </c>
      <c r="G182" s="3">
        <f t="shared" si="0"/>
        <v>12572.793949999999</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22310.92</v>
      </c>
      <c r="D183" s="2">
        <f>'PR-RAS'!E187</f>
        <v>22081.759999999998</v>
      </c>
      <c r="E183" s="2">
        <v>0</v>
      </c>
      <c r="F183" s="2">
        <v>0</v>
      </c>
      <c r="G183" s="3">
        <f t="shared" si="0"/>
        <v>12098.34808</v>
      </c>
      <c r="H183" s="3">
        <f t="shared" si="1"/>
        <v>0.32000000000334694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4255.21</v>
      </c>
      <c r="D184" s="2">
        <f>'PR-RAS'!E188</f>
        <v>2885.33</v>
      </c>
      <c r="E184" s="2">
        <v>0</v>
      </c>
      <c r="F184" s="2">
        <v>0</v>
      </c>
      <c r="G184" s="3">
        <f t="shared" si="0"/>
        <v>1834.7342099999998</v>
      </c>
      <c r="H184" s="3">
        <f t="shared" si="1"/>
        <v>0.53999999999996362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99973.329999999987</v>
      </c>
      <c r="D190" s="2">
        <f>'PR-RAS'!E194</f>
        <v>94030.25</v>
      </c>
      <c r="E190" s="2">
        <v>0</v>
      </c>
      <c r="F190" s="2">
        <v>0</v>
      </c>
      <c r="G190" s="3">
        <f t="shared" si="0"/>
        <v>54438.393869999993</v>
      </c>
      <c r="H190" s="3">
        <f t="shared" si="1"/>
        <v>0.57999999998719431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16961.3</v>
      </c>
      <c r="D191" s="2">
        <f>'PR-RAS'!E195</f>
        <v>20397.37</v>
      </c>
      <c r="E191" s="2">
        <v>0</v>
      </c>
      <c r="F191" s="2">
        <v>0</v>
      </c>
      <c r="G191" s="3">
        <f t="shared" si="0"/>
        <v>10973.647599999998</v>
      </c>
      <c r="H191" s="3">
        <f t="shared" si="1"/>
        <v>0.66999999999825377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2267.91</v>
      </c>
      <c r="D192" s="2">
        <f>'PR-RAS'!E196</f>
        <v>2778.93</v>
      </c>
      <c r="E192" s="2">
        <v>0</v>
      </c>
      <c r="F192" s="2">
        <v>0</v>
      </c>
      <c r="G192" s="3">
        <f t="shared" si="0"/>
        <v>1494.72207</v>
      </c>
      <c r="H192" s="3">
        <f t="shared" si="1"/>
        <v>0.16000000000030923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2806.28</v>
      </c>
      <c r="D193" s="2">
        <f>'PR-RAS'!E197</f>
        <v>3409.16</v>
      </c>
      <c r="E193" s="2">
        <v>0</v>
      </c>
      <c r="F193" s="2">
        <v>0</v>
      </c>
      <c r="G193" s="3">
        <f t="shared" si="0"/>
        <v>1847.9232000000002</v>
      </c>
      <c r="H193" s="3">
        <f t="shared" si="1"/>
        <v>0.44000000000005457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1544.44</v>
      </c>
      <c r="D194" s="2">
        <f>'PR-RAS'!E198</f>
        <v>3748.44</v>
      </c>
      <c r="E194" s="2">
        <v>0</v>
      </c>
      <c r="F194" s="2">
        <v>0</v>
      </c>
      <c r="G194" s="3">
        <f t="shared" si="0"/>
        <v>1744.9747600000001</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516.12</v>
      </c>
      <c r="D195" s="2">
        <f>'PR-RAS'!E199</f>
        <v>858.91</v>
      </c>
      <c r="E195" s="2">
        <v>0</v>
      </c>
      <c r="F195" s="2">
        <v>0</v>
      </c>
      <c r="G195" s="3">
        <f t="shared" si="0"/>
        <v>433.38436000000002</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75877.279999999999</v>
      </c>
      <c r="D197" s="2">
        <f>'PR-RAS'!E201</f>
        <v>62837.440000000002</v>
      </c>
      <c r="E197" s="2">
        <v>0</v>
      </c>
      <c r="F197" s="2">
        <v>0</v>
      </c>
      <c r="G197" s="3">
        <f t="shared" si="0"/>
        <v>39504.223360000004</v>
      </c>
      <c r="H197" s="3">
        <f t="shared" si="1"/>
        <v>0.72000000000116415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30234.74</v>
      </c>
      <c r="D198" s="2">
        <f>'PR-RAS'!E202</f>
        <v>15436.33</v>
      </c>
      <c r="E198" s="2">
        <v>0</v>
      </c>
      <c r="F198" s="2">
        <v>0</v>
      </c>
      <c r="G198" s="3">
        <f t="shared" si="0"/>
        <v>12038.157800000001</v>
      </c>
      <c r="H198" s="3">
        <f t="shared" si="1"/>
        <v>0.58999999999832653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4266.68</v>
      </c>
      <c r="D204" s="2">
        <f>'PR-RAS'!E208</f>
        <v>0</v>
      </c>
      <c r="E204" s="2">
        <v>0</v>
      </c>
      <c r="F204" s="2">
        <v>0</v>
      </c>
      <c r="G204" s="3">
        <f t="shared" si="0"/>
        <v>866.13604000000009</v>
      </c>
      <c r="H204" s="3">
        <f t="shared" si="1"/>
        <v>0.31999999999970896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4266.68</v>
      </c>
      <c r="D206" s="2">
        <f>'PR-RAS'!E210</f>
        <v>0</v>
      </c>
      <c r="E206" s="2">
        <v>0</v>
      </c>
      <c r="F206" s="2">
        <v>0</v>
      </c>
      <c r="G206" s="3">
        <f t="shared" si="0"/>
        <v>874.6694</v>
      </c>
      <c r="H206" s="3">
        <f t="shared" si="1"/>
        <v>0.31999999999970896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25968.06</v>
      </c>
      <c r="D212" s="2">
        <f>'PR-RAS'!E216</f>
        <v>15436.33</v>
      </c>
      <c r="E212" s="2">
        <v>0</v>
      </c>
      <c r="F212" s="2">
        <v>0</v>
      </c>
      <c r="G212" s="3">
        <f t="shared" si="0"/>
        <v>11993.39192</v>
      </c>
      <c r="H212" s="3">
        <f t="shared" si="1"/>
        <v>0.39000000000123691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4235.29</v>
      </c>
      <c r="D213" s="2">
        <f>'PR-RAS'!E217</f>
        <v>4295.82</v>
      </c>
      <c r="E213" s="2">
        <v>0</v>
      </c>
      <c r="F213" s="2">
        <v>0</v>
      </c>
      <c r="G213" s="3">
        <f t="shared" si="0"/>
        <v>2719.3091599999998</v>
      </c>
      <c r="H213" s="3">
        <f t="shared" si="1"/>
        <v>0.47000000000025466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18996.11</v>
      </c>
      <c r="D215" s="2">
        <f>'PR-RAS'!E219</f>
        <v>2440.41</v>
      </c>
      <c r="E215" s="2">
        <v>0</v>
      </c>
      <c r="F215" s="2">
        <v>0</v>
      </c>
      <c r="G215" s="3">
        <f t="shared" si="0"/>
        <v>5109.66302</v>
      </c>
      <c r="H215" s="3">
        <f t="shared" si="1"/>
        <v>0.52000000000043656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2736.66</v>
      </c>
      <c r="D216" s="2">
        <f>'PR-RAS'!E220</f>
        <v>8700.1</v>
      </c>
      <c r="E216" s="2">
        <v>0</v>
      </c>
      <c r="F216" s="2">
        <v>0</v>
      </c>
      <c r="G216" s="3">
        <f t="shared" si="0"/>
        <v>4329.4249</v>
      </c>
      <c r="H216" s="3">
        <f t="shared" si="1"/>
        <v>0.44000000000050932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39963.96</v>
      </c>
      <c r="D217" s="2">
        <f>'PR-RAS'!E221</f>
        <v>28592</v>
      </c>
      <c r="E217" s="2">
        <v>0</v>
      </c>
      <c r="F217" s="2">
        <v>0</v>
      </c>
      <c r="G217" s="3">
        <f t="shared" si="0"/>
        <v>20983.959359999997</v>
      </c>
      <c r="H217" s="3">
        <f t="shared" si="1"/>
        <v>4.0000000000873115E-2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39963.96</v>
      </c>
      <c r="D221" s="2">
        <f>'PR-RAS'!E225</f>
        <v>28592</v>
      </c>
      <c r="E221" s="2">
        <v>0</v>
      </c>
      <c r="F221" s="2">
        <v>0</v>
      </c>
      <c r="G221" s="3">
        <f t="shared" si="0"/>
        <v>21372.551199999998</v>
      </c>
      <c r="H221" s="3">
        <f t="shared" si="1"/>
        <v>4.0000000000873115E-2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37793.82</v>
      </c>
      <c r="D223" s="2">
        <f>'PR-RAS'!E227</f>
        <v>27492</v>
      </c>
      <c r="E223" s="2">
        <v>0</v>
      </c>
      <c r="F223" s="2">
        <v>0</v>
      </c>
      <c r="G223" s="3">
        <f t="shared" si="0"/>
        <v>20596.676040000002</v>
      </c>
      <c r="H223" s="3">
        <f t="shared" si="1"/>
        <v>0.18000000000029104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2170.14</v>
      </c>
      <c r="D224" s="2">
        <f>'PR-RAS'!E228</f>
        <v>1100</v>
      </c>
      <c r="E224" s="2">
        <v>0</v>
      </c>
      <c r="F224" s="2">
        <v>0</v>
      </c>
      <c r="G224" s="3">
        <f t="shared" si="0"/>
        <v>974.54121999999984</v>
      </c>
      <c r="H224" s="3">
        <f t="shared" si="1"/>
        <v>0.13999999999987267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3670.55</v>
      </c>
      <c r="D226" s="2">
        <f>'PR-RAS'!E230</f>
        <v>15106.56</v>
      </c>
      <c r="E226" s="2">
        <v>0</v>
      </c>
      <c r="F226" s="2">
        <v>0</v>
      </c>
      <c r="G226" s="3">
        <f t="shared" si="0"/>
        <v>7623.82575</v>
      </c>
      <c r="H226" s="3">
        <f t="shared" si="1"/>
        <v>0.89000000000032742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3670.55</v>
      </c>
      <c r="D233" s="2">
        <f>'PR-RAS'!E237</f>
        <v>15106.56</v>
      </c>
      <c r="E233" s="2">
        <v>0</v>
      </c>
      <c r="F233" s="2">
        <v>0</v>
      </c>
      <c r="G233" s="3">
        <f t="shared" si="0"/>
        <v>7861.0114400000002</v>
      </c>
      <c r="H233" s="3">
        <f t="shared" si="1"/>
        <v>0.89000000000032742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15106.56</v>
      </c>
      <c r="E234" s="2">
        <v>0</v>
      </c>
      <c r="F234" s="2">
        <v>0</v>
      </c>
      <c r="G234" s="3">
        <f t="shared" si="0"/>
        <v>7039.6569600000003</v>
      </c>
      <c r="H234" s="3">
        <f t="shared" si="1"/>
        <v>0.44000000000050932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3670.55</v>
      </c>
      <c r="D235" s="2">
        <f>'PR-RAS'!E239</f>
        <v>0</v>
      </c>
      <c r="E235" s="2">
        <v>0</v>
      </c>
      <c r="F235" s="2">
        <v>0</v>
      </c>
      <c r="G235" s="3">
        <f t="shared" si="0"/>
        <v>858.90870000000007</v>
      </c>
      <c r="H235" s="3">
        <f t="shared" si="1"/>
        <v>0.4499999999998181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231062.08000000002</v>
      </c>
      <c r="D258" s="2">
        <f>'PR-RAS'!E262</f>
        <v>274747.67000000004</v>
      </c>
      <c r="E258" s="2">
        <v>0</v>
      </c>
      <c r="F258" s="2">
        <v>0</v>
      </c>
      <c r="G258" s="3">
        <f t="shared" si="0"/>
        <v>200603.25694000005</v>
      </c>
      <c r="H258" s="3">
        <f t="shared" si="1"/>
        <v>0.40999999997438863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231062.08000000002</v>
      </c>
      <c r="D265" s="2">
        <f>'PR-RAS'!E269</f>
        <v>274747.67000000004</v>
      </c>
      <c r="E265" s="2">
        <v>0</v>
      </c>
      <c r="F265" s="2">
        <v>0</v>
      </c>
      <c r="G265" s="3">
        <f t="shared" si="0"/>
        <v>206067.15888000006</v>
      </c>
      <c r="H265" s="3">
        <f t="shared" si="1"/>
        <v>0.40999999997438863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37882.660000000003</v>
      </c>
      <c r="D266" s="2">
        <f>'PR-RAS'!E270</f>
        <v>33669.22</v>
      </c>
      <c r="E266" s="2">
        <v>0</v>
      </c>
      <c r="F266" s="2">
        <v>0</v>
      </c>
      <c r="G266" s="3">
        <f t="shared" si="0"/>
        <v>27883.591500000002</v>
      </c>
      <c r="H266" s="3">
        <f t="shared" si="1"/>
        <v>0.55999999999767169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193179.42</v>
      </c>
      <c r="D267" s="2">
        <f>'PR-RAS'!E271</f>
        <v>241078.45</v>
      </c>
      <c r="E267" s="2">
        <v>0</v>
      </c>
      <c r="F267" s="2">
        <v>0</v>
      </c>
      <c r="G267" s="3">
        <f t="shared" si="0"/>
        <v>179639.46112000002</v>
      </c>
      <c r="H267" s="3">
        <f t="shared" si="1"/>
        <v>0.87000000002444722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243147.3</v>
      </c>
      <c r="D269" s="2">
        <f>'PR-RAS'!E273</f>
        <v>258852.21</v>
      </c>
      <c r="E269" s="2">
        <v>0</v>
      </c>
      <c r="F269" s="2">
        <v>0</v>
      </c>
      <c r="G269" s="3">
        <f t="shared" si="0"/>
        <v>203908.26096000001</v>
      </c>
      <c r="H269" s="3">
        <f t="shared" si="1"/>
        <v>0.5099999999802094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93486.79</v>
      </c>
      <c r="D270" s="2">
        <f>'PR-RAS'!E274</f>
        <v>95684.59</v>
      </c>
      <c r="E270" s="2">
        <v>0</v>
      </c>
      <c r="F270" s="2">
        <v>0</v>
      </c>
      <c r="G270" s="3">
        <f t="shared" si="0"/>
        <v>76626.255929999999</v>
      </c>
      <c r="H270" s="3">
        <f t="shared" si="1"/>
        <v>0.6200000000098953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93486.79</v>
      </c>
      <c r="D271" s="2">
        <f>'PR-RAS'!E275</f>
        <v>95684.59</v>
      </c>
      <c r="E271" s="2">
        <v>0</v>
      </c>
      <c r="F271" s="2">
        <v>0</v>
      </c>
      <c r="G271" s="3">
        <f t="shared" si="0"/>
        <v>76911.111900000004</v>
      </c>
      <c r="H271" s="3">
        <f t="shared" si="1"/>
        <v>0.6200000000098953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30263.79</v>
      </c>
      <c r="D279" s="2">
        <f>'PR-RAS'!E283</f>
        <v>0</v>
      </c>
      <c r="E279" s="2">
        <v>0</v>
      </c>
      <c r="F279" s="2">
        <v>0</v>
      </c>
      <c r="G279" s="3">
        <f t="shared" si="12"/>
        <v>8413.3336200000012</v>
      </c>
      <c r="H279" s="3">
        <f t="shared" si="13"/>
        <v>0.20999999999912689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30263.79</v>
      </c>
      <c r="D283" s="2">
        <f>'PR-RAS'!E287</f>
        <v>0</v>
      </c>
      <c r="E283" s="2">
        <v>0</v>
      </c>
      <c r="F283" s="2">
        <v>0</v>
      </c>
      <c r="G283" s="3">
        <f t="shared" si="12"/>
        <v>8534.3887799999993</v>
      </c>
      <c r="H283" s="3">
        <f t="shared" si="13"/>
        <v>0.20999999999912689</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119396.72</v>
      </c>
      <c r="D285" s="2">
        <f>'PR-RAS'!E289</f>
        <v>163167.62</v>
      </c>
      <c r="E285" s="2">
        <v>0</v>
      </c>
      <c r="F285" s="2">
        <v>0</v>
      </c>
      <c r="G285" s="3">
        <f t="shared" si="12"/>
        <v>126587.87663999997</v>
      </c>
      <c r="H285" s="3">
        <f t="shared" si="13"/>
        <v>0.66000000000349246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119396.72</v>
      </c>
      <c r="D286" s="2">
        <f>'PR-RAS'!E290</f>
        <v>163167.62</v>
      </c>
      <c r="E286" s="2">
        <v>0</v>
      </c>
      <c r="F286" s="2">
        <v>0</v>
      </c>
      <c r="G286" s="3">
        <f t="shared" si="12"/>
        <v>127033.60859999998</v>
      </c>
      <c r="H286" s="3">
        <f t="shared" si="13"/>
        <v>0.66000000000349246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1175299.25</v>
      </c>
      <c r="D295" s="2">
        <f>'PR-RAS'!E299</f>
        <v>1351721.39</v>
      </c>
      <c r="E295" s="2">
        <v>0</v>
      </c>
      <c r="F295" s="2">
        <v>0</v>
      </c>
      <c r="G295" s="3">
        <f t="shared" si="12"/>
        <v>1140350.1568199999</v>
      </c>
      <c r="H295" s="3">
        <f t="shared" si="13"/>
        <v>0.63999999989755452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879595.06999999983</v>
      </c>
      <c r="D296" s="2">
        <f>'PR-RAS'!E300</f>
        <v>568928.49999999977</v>
      </c>
      <c r="E296" s="2">
        <v>0</v>
      </c>
      <c r="F296" s="2">
        <v>0</v>
      </c>
      <c r="G296" s="3">
        <f t="shared" si="12"/>
        <v>595148.36064999981</v>
      </c>
      <c r="H296" s="3">
        <f t="shared" si="13"/>
        <v>0.57000000006519258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54860.86</v>
      </c>
      <c r="D298" s="2">
        <f>'PR-RAS'!E302</f>
        <v>425476.81</v>
      </c>
      <c r="E298" s="2">
        <v>0</v>
      </c>
      <c r="F298" s="2">
        <v>0</v>
      </c>
      <c r="G298" s="3">
        <f t="shared" si="12"/>
        <v>269026.90055999998</v>
      </c>
      <c r="H298" s="3">
        <f t="shared" si="13"/>
        <v>0.33000000000174623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82766.95</v>
      </c>
      <c r="D300" s="2">
        <f>'PR-RAS'!E304</f>
        <v>88904.94</v>
      </c>
      <c r="E300" s="2">
        <v>0</v>
      </c>
      <c r="F300" s="2">
        <v>0</v>
      </c>
      <c r="G300" s="3">
        <f t="shared" si="12"/>
        <v>77912.472170000008</v>
      </c>
      <c r="H300" s="3">
        <f t="shared" si="13"/>
        <v>0.11000000000058208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374.53</v>
      </c>
      <c r="D302" s="2">
        <f>'PR-RAS'!E306</f>
        <v>0</v>
      </c>
      <c r="E302" s="2">
        <v>0</v>
      </c>
      <c r="F302" s="2">
        <v>0</v>
      </c>
      <c r="G302" s="3">
        <f t="shared" si="12"/>
        <v>112.73352999999999</v>
      </c>
      <c r="H302" s="3">
        <f t="shared" si="13"/>
        <v>0.47000000000002728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220431.47</v>
      </c>
      <c r="D355" s="2">
        <f>'PR-RAS'!E360</f>
        <v>389328.92</v>
      </c>
      <c r="E355" s="2">
        <v>0</v>
      </c>
      <c r="F355" s="2">
        <v>0</v>
      </c>
      <c r="G355" s="3">
        <f t="shared" si="12"/>
        <v>353677.61573999998</v>
      </c>
      <c r="H355" s="3">
        <f t="shared" si="13"/>
        <v>0.5500000000174623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39085</v>
      </c>
      <c r="D356" s="2">
        <f>'PR-RAS'!E361</f>
        <v>81482.5</v>
      </c>
      <c r="E356" s="2">
        <v>0</v>
      </c>
      <c r="F356" s="2">
        <v>0</v>
      </c>
      <c r="G356" s="3">
        <f t="shared" si="12"/>
        <v>71727.75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940</v>
      </c>
      <c r="D357" s="2">
        <f>'PR-RAS'!E362</f>
        <v>0</v>
      </c>
      <c r="E357" s="2">
        <v>0</v>
      </c>
      <c r="F357" s="2">
        <v>0</v>
      </c>
      <c r="G357" s="3">
        <f t="shared" si="12"/>
        <v>334.64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940</v>
      </c>
      <c r="D358" s="2">
        <f>'PR-RAS'!E363</f>
        <v>0</v>
      </c>
      <c r="E358" s="2">
        <v>0</v>
      </c>
      <c r="F358" s="2">
        <v>0</v>
      </c>
      <c r="G358" s="3">
        <f t="shared" si="12"/>
        <v>335.58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38145</v>
      </c>
      <c r="D361" s="2">
        <f>'PR-RAS'!E366</f>
        <v>81482.5</v>
      </c>
      <c r="E361" s="2">
        <v>0</v>
      </c>
      <c r="F361" s="2">
        <v>0</v>
      </c>
      <c r="G361" s="3">
        <f t="shared" si="12"/>
        <v>72399.599999999991</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70</v>
      </c>
      <c r="D364" s="2">
        <f>'PR-RAS'!E369</f>
        <v>70</v>
      </c>
      <c r="E364" s="2">
        <v>0</v>
      </c>
      <c r="F364" s="2">
        <v>0</v>
      </c>
      <c r="G364" s="3">
        <f t="shared" si="12"/>
        <v>76.23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38075</v>
      </c>
      <c r="D367" s="2">
        <f>'PR-RAS'!E372</f>
        <v>81412.5</v>
      </c>
      <c r="E367" s="2">
        <v>0</v>
      </c>
      <c r="F367" s="2">
        <v>0</v>
      </c>
      <c r="G367" s="3">
        <f t="shared" si="12"/>
        <v>73529.399999999994</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163853.97</v>
      </c>
      <c r="D368" s="2">
        <f>'PR-RAS'!E373</f>
        <v>307846.42</v>
      </c>
      <c r="E368" s="2">
        <v>0</v>
      </c>
      <c r="F368" s="2">
        <v>0</v>
      </c>
      <c r="G368" s="3">
        <f t="shared" si="12"/>
        <v>286093.67926999996</v>
      </c>
      <c r="H368" s="3">
        <f t="shared" si="13"/>
        <v>0.4499999999825377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144545.94</v>
      </c>
      <c r="D369" s="2">
        <f>'PR-RAS'!E374</f>
        <v>261089.66</v>
      </c>
      <c r="E369" s="2">
        <v>0</v>
      </c>
      <c r="F369" s="2">
        <v>0</v>
      </c>
      <c r="G369" s="3">
        <f t="shared" si="12"/>
        <v>245354.89567999999</v>
      </c>
      <c r="H369" s="3">
        <f t="shared" si="13"/>
        <v>0.39999999999417923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121241.23</v>
      </c>
      <c r="D372" s="2">
        <f>'PR-RAS'!E377</f>
        <v>177670.01</v>
      </c>
      <c r="E372" s="2">
        <v>0</v>
      </c>
      <c r="F372" s="2">
        <v>0</v>
      </c>
      <c r="G372" s="3">
        <f t="shared" si="12"/>
        <v>176811.64374999999</v>
      </c>
      <c r="H372" s="3">
        <f t="shared" si="13"/>
        <v>0.24000000000523869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23304.71</v>
      </c>
      <c r="D373" s="2">
        <f>'PR-RAS'!E378</f>
        <v>83419.649999999994</v>
      </c>
      <c r="E373" s="2">
        <v>0</v>
      </c>
      <c r="F373" s="2">
        <v>0</v>
      </c>
      <c r="G373" s="3">
        <f t="shared" si="12"/>
        <v>70733.571719999993</v>
      </c>
      <c r="H373" s="3">
        <f t="shared" si="13"/>
        <v>0.64000000000669388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7838.7900000000009</v>
      </c>
      <c r="D374" s="2">
        <f>'PR-RAS'!E379</f>
        <v>26567.760000000002</v>
      </c>
      <c r="E374" s="2">
        <v>0</v>
      </c>
      <c r="F374" s="2">
        <v>0</v>
      </c>
      <c r="G374" s="3">
        <f t="shared" si="12"/>
        <v>22743.417630000004</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1233.94</v>
      </c>
      <c r="D375" s="2">
        <f>'PR-RAS'!E380</f>
        <v>2304.0100000000002</v>
      </c>
      <c r="E375" s="2">
        <v>0</v>
      </c>
      <c r="F375" s="2">
        <v>0</v>
      </c>
      <c r="G375" s="3">
        <f t="shared" si="12"/>
        <v>2184.8930400000004</v>
      </c>
      <c r="H375" s="3">
        <f t="shared" si="13"/>
        <v>7.0000000000163709E-2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6604.85</v>
      </c>
      <c r="D381" s="2">
        <f>'PR-RAS'!E386</f>
        <v>24263.75</v>
      </c>
      <c r="E381" s="2">
        <v>0</v>
      </c>
      <c r="F381" s="2">
        <v>0</v>
      </c>
      <c r="G381" s="3">
        <f t="shared" si="12"/>
        <v>20950.293000000001</v>
      </c>
      <c r="H381" s="3">
        <f t="shared" si="13"/>
        <v>0.3999999999996362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11469.24</v>
      </c>
      <c r="D388" s="2">
        <f>'PR-RAS'!E393</f>
        <v>12310.38</v>
      </c>
      <c r="E388" s="2">
        <v>0</v>
      </c>
      <c r="F388" s="2">
        <v>0</v>
      </c>
      <c r="G388" s="3">
        <f t="shared" si="12"/>
        <v>13966.83</v>
      </c>
      <c r="H388" s="3">
        <f t="shared" si="13"/>
        <v>0.61999999999898137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11469.24</v>
      </c>
      <c r="D389" s="2">
        <f>'PR-RAS'!E394</f>
        <v>12310.38</v>
      </c>
      <c r="E389" s="2">
        <v>0</v>
      </c>
      <c r="F389" s="2">
        <v>0</v>
      </c>
      <c r="G389" s="3">
        <f t="shared" si="12"/>
        <v>14002.92</v>
      </c>
      <c r="H389" s="3">
        <f t="shared" si="13"/>
        <v>0.61999999999898137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7878.62</v>
      </c>
      <c r="E396" s="2">
        <v>0</v>
      </c>
      <c r="F396" s="2">
        <v>0</v>
      </c>
      <c r="G396" s="3">
        <f t="shared" si="12"/>
        <v>6224.1098000000002</v>
      </c>
      <c r="H396" s="3">
        <f t="shared" si="13"/>
        <v>0.38000000000010914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453.62</v>
      </c>
      <c r="E398" s="2">
        <v>0</v>
      </c>
      <c r="F398" s="2">
        <v>0</v>
      </c>
      <c r="G398" s="3">
        <f t="shared" si="12"/>
        <v>360.17428000000001</v>
      </c>
      <c r="H398" s="3">
        <f t="shared" si="13"/>
        <v>0.37999999999999545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7425</v>
      </c>
      <c r="E399" s="2">
        <v>0</v>
      </c>
      <c r="F399" s="2">
        <v>0</v>
      </c>
      <c r="G399" s="3">
        <f t="shared" si="12"/>
        <v>5910.3</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17492.5</v>
      </c>
      <c r="D407" s="2">
        <f>'PR-RAS'!E412</f>
        <v>0</v>
      </c>
      <c r="E407" s="2">
        <v>0</v>
      </c>
      <c r="F407" s="2">
        <v>0</v>
      </c>
      <c r="G407" s="3">
        <f t="shared" si="12"/>
        <v>7101.9550000000008</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17492.5</v>
      </c>
      <c r="D408" s="2">
        <f>'PR-RAS'!E413</f>
        <v>0</v>
      </c>
      <c r="E408" s="2">
        <v>0</v>
      </c>
      <c r="F408" s="2">
        <v>0</v>
      </c>
      <c r="G408" s="3">
        <f t="shared" si="12"/>
        <v>7119.4474999999993</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220431.47</v>
      </c>
      <c r="D413" s="2">
        <f>'PR-RAS'!E418</f>
        <v>389328.92</v>
      </c>
      <c r="E413" s="2">
        <v>0</v>
      </c>
      <c r="F413" s="2">
        <v>0</v>
      </c>
      <c r="G413" s="3">
        <f t="shared" si="12"/>
        <v>411624.79571999994</v>
      </c>
      <c r="H413" s="3">
        <f t="shared" si="13"/>
        <v>0.5500000000174623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2054894.3199999998</v>
      </c>
      <c r="D417" s="2">
        <f>'PR-RAS'!E422</f>
        <v>1920649.8899999997</v>
      </c>
      <c r="E417" s="2">
        <v>0</v>
      </c>
      <c r="F417" s="2">
        <v>0</v>
      </c>
      <c r="G417" s="3">
        <f t="shared" si="12"/>
        <v>2452816.7455999996</v>
      </c>
      <c r="H417" s="3">
        <f t="shared" si="13"/>
        <v>0.43000000016763806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1395730.72</v>
      </c>
      <c r="D418" s="2">
        <f>'PR-RAS'!E423</f>
        <v>1741050.3099999998</v>
      </c>
      <c r="E418" s="2">
        <v>0</v>
      </c>
      <c r="F418" s="2">
        <v>0</v>
      </c>
      <c r="G418" s="3">
        <f t="shared" si="12"/>
        <v>2034055.6687799999</v>
      </c>
      <c r="H418" s="3">
        <f t="shared" si="13"/>
        <v>0.58999999985098839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659163.59999999986</v>
      </c>
      <c r="D419" s="2">
        <f>'PR-RAS'!E424</f>
        <v>179599.57999999984</v>
      </c>
      <c r="E419" s="2">
        <v>0</v>
      </c>
      <c r="F419" s="2">
        <v>0</v>
      </c>
      <c r="G419" s="3">
        <f t="shared" si="12"/>
        <v>425675.6336799998</v>
      </c>
      <c r="H419" s="3">
        <f t="shared" si="13"/>
        <v>0.82000000029802322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54860.86</v>
      </c>
      <c r="D421" s="2">
        <f>'PR-RAS'!E426</f>
        <v>425476.81</v>
      </c>
      <c r="E421" s="2">
        <v>0</v>
      </c>
      <c r="F421" s="2">
        <v>0</v>
      </c>
      <c r="G421" s="3">
        <f t="shared" si="12"/>
        <v>380442.08159999998</v>
      </c>
      <c r="H421" s="3">
        <f t="shared" si="13"/>
        <v>0.33000000000174623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82766.95</v>
      </c>
      <c r="D423" s="2">
        <f>'PR-RAS'!E428</f>
        <v>88904.94</v>
      </c>
      <c r="E423" s="2">
        <v>0</v>
      </c>
      <c r="F423" s="2">
        <v>0</v>
      </c>
      <c r="G423" s="3">
        <f t="shared" si="12"/>
        <v>109963.42226000001</v>
      </c>
      <c r="H423" s="3">
        <f t="shared" si="13"/>
        <v>0.11000000000058208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783.28</v>
      </c>
      <c r="D424" s="2">
        <f>'PR-RAS'!E430</f>
        <v>0</v>
      </c>
      <c r="E424" s="2">
        <v>0</v>
      </c>
      <c r="F424" s="2">
        <v>0</v>
      </c>
      <c r="G424" s="3">
        <f t="shared" si="12"/>
        <v>331.32743999999997</v>
      </c>
      <c r="H424" s="3">
        <f t="shared" si="13"/>
        <v>0.27999999999997272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783.28</v>
      </c>
      <c r="D485" s="2">
        <f>'PR-RAS'!E491</f>
        <v>0</v>
      </c>
      <c r="E485" s="2">
        <v>0</v>
      </c>
      <c r="F485" s="2">
        <v>0</v>
      </c>
      <c r="G485" s="3">
        <f t="shared" si="12"/>
        <v>379.10751999999997</v>
      </c>
      <c r="H485" s="3">
        <f t="shared" si="13"/>
        <v>0.27999999999997272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783.28</v>
      </c>
      <c r="D508" s="2">
        <f>'PR-RAS'!E514</f>
        <v>0</v>
      </c>
      <c r="E508" s="2">
        <v>0</v>
      </c>
      <c r="F508" s="2">
        <v>0</v>
      </c>
      <c r="G508" s="3">
        <f t="shared" si="12"/>
        <v>397.12295999999998</v>
      </c>
      <c r="H508" s="3">
        <f t="shared" si="13"/>
        <v>0.27999999999997272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783.28</v>
      </c>
      <c r="D509" s="2">
        <f>'PR-RAS'!E515</f>
        <v>0</v>
      </c>
      <c r="E509" s="2">
        <v>0</v>
      </c>
      <c r="F509" s="2">
        <v>0</v>
      </c>
      <c r="G509" s="3">
        <f t="shared" si="12"/>
        <v>397.90623999999997</v>
      </c>
      <c r="H509" s="3">
        <f t="shared" si="13"/>
        <v>0.27999999999997272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302551.38</v>
      </c>
      <c r="D529" s="2">
        <f>'PR-RAS'!E535</f>
        <v>0</v>
      </c>
      <c r="E529" s="2">
        <v>0</v>
      </c>
      <c r="F529" s="2">
        <v>0</v>
      </c>
      <c r="G529" s="3">
        <f t="shared" ref="G529:G836" si="14">(B529/1000)*(C529*1+D529*2)</f>
        <v>159747.12864000001</v>
      </c>
      <c r="H529" s="3">
        <f t="shared" ref="H529:H836" si="15">ABS(C529-ROUND(C529,0))+ABS(D529-ROUND(D529,0))</f>
        <v>0.38000000000465661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302551.38</v>
      </c>
      <c r="D591" s="2">
        <f>'PR-RAS'!E597</f>
        <v>0</v>
      </c>
      <c r="E591" s="2">
        <v>0</v>
      </c>
      <c r="F591" s="2">
        <v>0</v>
      </c>
      <c r="G591" s="3">
        <f t="shared" si="14"/>
        <v>178505.31419999999</v>
      </c>
      <c r="H591" s="3">
        <f t="shared" si="15"/>
        <v>0.38000000000465661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301768.09999999998</v>
      </c>
      <c r="D597" s="2">
        <f>'PR-RAS'!E603</f>
        <v>0</v>
      </c>
      <c r="E597" s="2">
        <v>0</v>
      </c>
      <c r="F597" s="2">
        <v>0</v>
      </c>
      <c r="G597" s="3">
        <f t="shared" si="14"/>
        <v>179853.78759999998</v>
      </c>
      <c r="H597" s="3">
        <f t="shared" si="15"/>
        <v>9.9999999976716936E-2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301768.09999999998</v>
      </c>
      <c r="D598" s="2">
        <f>'PR-RAS'!E604</f>
        <v>0</v>
      </c>
      <c r="E598" s="2">
        <v>0</v>
      </c>
      <c r="F598" s="2">
        <v>0</v>
      </c>
      <c r="G598" s="3">
        <f t="shared" si="14"/>
        <v>180155.55569999997</v>
      </c>
      <c r="H598" s="3">
        <f t="shared" si="15"/>
        <v>9.9999999976716936E-2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783.28</v>
      </c>
      <c r="D615" s="2">
        <f>'PR-RAS'!E621</f>
        <v>0</v>
      </c>
      <c r="E615" s="2">
        <v>0</v>
      </c>
      <c r="F615" s="2">
        <v>0</v>
      </c>
      <c r="G615" s="3">
        <f t="shared" si="14"/>
        <v>480.93392</v>
      </c>
      <c r="H615" s="3">
        <f t="shared" si="15"/>
        <v>0.27999999999997272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783.28</v>
      </c>
      <c r="D616" s="2">
        <f>'PR-RAS'!E622</f>
        <v>0</v>
      </c>
      <c r="E616" s="2">
        <v>0</v>
      </c>
      <c r="F616" s="2">
        <v>0</v>
      </c>
      <c r="G616" s="3">
        <f t="shared" si="14"/>
        <v>481.71719999999999</v>
      </c>
      <c r="H616" s="3">
        <f t="shared" si="15"/>
        <v>0.27999999999997272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301768.09999999998</v>
      </c>
      <c r="D634" s="2">
        <f>'PR-RAS'!E640</f>
        <v>0</v>
      </c>
      <c r="E634" s="2">
        <v>0</v>
      </c>
      <c r="F634" s="2">
        <v>0</v>
      </c>
      <c r="G634" s="3">
        <f t="shared" si="14"/>
        <v>191019.20729999998</v>
      </c>
      <c r="H634" s="3">
        <f t="shared" si="15"/>
        <v>9.9999999976716936E-2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2055677.5999999999</v>
      </c>
      <c r="D637" s="2">
        <f>'PR-RAS'!E643</f>
        <v>1920649.8899999997</v>
      </c>
      <c r="E637" s="2">
        <v>0</v>
      </c>
      <c r="F637" s="2">
        <v>0</v>
      </c>
      <c r="G637" s="3">
        <f t="shared" si="14"/>
        <v>3750477.6136799995</v>
      </c>
      <c r="H637" s="3">
        <f t="shared" si="15"/>
        <v>0.51000000047497451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1698282.1</v>
      </c>
      <c r="D638" s="2">
        <f>'PR-RAS'!E644</f>
        <v>1741050.3099999998</v>
      </c>
      <c r="E638" s="2">
        <v>0</v>
      </c>
      <c r="F638" s="2">
        <v>0</v>
      </c>
      <c r="G638" s="3">
        <f t="shared" si="14"/>
        <v>3299903.7926400001</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357395.49999999977</v>
      </c>
      <c r="D639" s="2">
        <f>'PR-RAS'!E645</f>
        <v>179599.57999999984</v>
      </c>
      <c r="E639" s="2">
        <v>0</v>
      </c>
      <c r="F639" s="2">
        <v>0</v>
      </c>
      <c r="G639" s="3">
        <f t="shared" si="14"/>
        <v>457187.39307999966</v>
      </c>
      <c r="H639" s="3">
        <f t="shared" si="15"/>
        <v>0.92000000039115548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54860.86</v>
      </c>
      <c r="D641" s="2">
        <f>'PR-RAS'!E647</f>
        <v>425476.81</v>
      </c>
      <c r="E641" s="2">
        <v>0</v>
      </c>
      <c r="F641" s="2">
        <v>0</v>
      </c>
      <c r="G641" s="3">
        <f t="shared" si="14"/>
        <v>579721.2672</v>
      </c>
      <c r="H641" s="3">
        <f t="shared" si="15"/>
        <v>0.33000000000174623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412256.35999999975</v>
      </c>
      <c r="D643" s="2">
        <f>'PR-RAS'!E649</f>
        <v>605076.3899999999</v>
      </c>
      <c r="E643" s="2">
        <v>0</v>
      </c>
      <c r="F643" s="2">
        <v>0</v>
      </c>
      <c r="G643" s="3">
        <f t="shared" si="14"/>
        <v>1041586.6678799998</v>
      </c>
      <c r="H643" s="3">
        <f t="shared" si="15"/>
        <v>0.74999999965075403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17244.25</v>
      </c>
      <c r="D645" s="2">
        <f>'PR-RAS'!E651</f>
        <v>6774.56</v>
      </c>
      <c r="E645" s="2">
        <v>0</v>
      </c>
      <c r="F645" s="2">
        <v>0</v>
      </c>
      <c r="G645" s="3">
        <f t="shared" si="14"/>
        <v>19830.93028</v>
      </c>
      <c r="H645" s="3">
        <f t="shared" si="15"/>
        <v>0.68999999999959982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372358.04</v>
      </c>
      <c r="D646" s="2">
        <f>'PR-RAS'!E653</f>
        <v>624018.37</v>
      </c>
      <c r="E646" s="2">
        <v>0</v>
      </c>
      <c r="F646" s="2">
        <v>0</v>
      </c>
      <c r="G646" s="3">
        <f t="shared" si="14"/>
        <v>1045154.6331000001</v>
      </c>
      <c r="H646" s="3">
        <f t="shared" si="15"/>
        <v>0.40999999997438863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2153868.81</v>
      </c>
      <c r="D647" s="2">
        <f>'PR-RAS'!E654</f>
        <v>2088768.86</v>
      </c>
      <c r="E647" s="2">
        <v>0</v>
      </c>
      <c r="F647" s="2">
        <v>0</v>
      </c>
      <c r="G647" s="3">
        <f t="shared" si="14"/>
        <v>4090088.6183800003</v>
      </c>
      <c r="H647" s="3">
        <f t="shared" si="15"/>
        <v>0.32999999984167516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1902208.48</v>
      </c>
      <c r="D648" s="2">
        <f>'PR-RAS'!E655</f>
        <v>1911859.08</v>
      </c>
      <c r="E648" s="2">
        <v>0</v>
      </c>
      <c r="F648" s="2">
        <v>0</v>
      </c>
      <c r="G648" s="3">
        <f t="shared" si="14"/>
        <v>3704674.5360800005</v>
      </c>
      <c r="H648" s="3">
        <f t="shared" si="15"/>
        <v>0.56000000005587935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624018.37000000011</v>
      </c>
      <c r="D649" s="2">
        <f>'PR-RAS'!E656</f>
        <v>800928.14999999991</v>
      </c>
      <c r="E649" s="2">
        <v>0</v>
      </c>
      <c r="F649" s="2">
        <v>0</v>
      </c>
      <c r="G649" s="3">
        <f t="shared" si="14"/>
        <v>1442366.7861599999</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4</v>
      </c>
      <c r="E652" s="2">
        <v>0</v>
      </c>
      <c r="F652" s="2">
        <v>0</v>
      </c>
      <c r="G652" s="3">
        <f t="shared" si="14"/>
        <v>8.463000000000001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60286.18</v>
      </c>
      <c r="E657" s="2">
        <v>0</v>
      </c>
      <c r="F657" s="2">
        <v>0</v>
      </c>
      <c r="G657" s="3">
        <f t="shared" si="16"/>
        <v>79095.468160000004</v>
      </c>
      <c r="H657" s="3">
        <f t="shared" si="17"/>
        <v>0.18000000000029104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362.6</v>
      </c>
      <c r="D660" s="2">
        <f>'PR-RAS'!E667</f>
        <v>101.89</v>
      </c>
      <c r="E660" s="2">
        <v>0</v>
      </c>
      <c r="F660" s="2">
        <v>0</v>
      </c>
      <c r="G660" s="3">
        <f t="shared" si="14"/>
        <v>373.24441999999999</v>
      </c>
      <c r="H660" s="3">
        <f t="shared" si="15"/>
        <v>0.50999999999997669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86318.01</v>
      </c>
      <c r="D662" s="2">
        <f>'PR-RAS'!E669</f>
        <v>27492</v>
      </c>
      <c r="E662" s="2">
        <v>0</v>
      </c>
      <c r="F662" s="2">
        <v>0</v>
      </c>
      <c r="G662" s="3">
        <f t="shared" si="14"/>
        <v>93400.628610000014</v>
      </c>
      <c r="H662" s="3">
        <f t="shared" si="15"/>
        <v>9.9999999947613105E-3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14000</v>
      </c>
      <c r="D663" s="2">
        <f>'PR-RAS'!E670</f>
        <v>28294.639999999999</v>
      </c>
      <c r="E663" s="2">
        <v>0</v>
      </c>
      <c r="F663" s="2">
        <v>0</v>
      </c>
      <c r="G663" s="3">
        <f t="shared" si="14"/>
        <v>46730.103360000001</v>
      </c>
      <c r="H663" s="3">
        <f t="shared" si="15"/>
        <v>0.36000000000058208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345977.97</v>
      </c>
      <c r="D666" s="2">
        <f>'PR-RAS'!E673</f>
        <v>60393.5</v>
      </c>
      <c r="E666" s="2">
        <v>0</v>
      </c>
      <c r="F666" s="2">
        <v>0</v>
      </c>
      <c r="G666" s="3">
        <f t="shared" si="14"/>
        <v>310398.70504999999</v>
      </c>
      <c r="H666" s="3">
        <f t="shared" si="15"/>
        <v>0.53000000002793968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81645.47</v>
      </c>
      <c r="D667" s="2">
        <f>'PR-RAS'!E674</f>
        <v>223725</v>
      </c>
      <c r="E667" s="2">
        <v>0</v>
      </c>
      <c r="F667" s="2">
        <v>0</v>
      </c>
      <c r="G667" s="3">
        <f t="shared" si="14"/>
        <v>352377.58302000002</v>
      </c>
      <c r="H667" s="3">
        <f t="shared" si="15"/>
        <v>0.47000000000116415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2000</v>
      </c>
      <c r="E676" s="2">
        <v>0</v>
      </c>
      <c r="F676" s="2">
        <v>0</v>
      </c>
      <c r="G676" s="3">
        <f t="shared" si="14"/>
        <v>2700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2530</v>
      </c>
      <c r="D677" s="2">
        <f>'PR-RAS'!E684</f>
        <v>0</v>
      </c>
      <c r="E677" s="2">
        <v>0</v>
      </c>
      <c r="F677" s="2">
        <v>0</v>
      </c>
      <c r="G677" s="3">
        <f t="shared" si="14"/>
        <v>1710.2800000000002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9666</v>
      </c>
      <c r="E678" s="2">
        <v>0</v>
      </c>
      <c r="F678" s="2">
        <v>0</v>
      </c>
      <c r="G678" s="3">
        <f t="shared" si="14"/>
        <v>13087.764000000001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9278</v>
      </c>
      <c r="D679" s="2">
        <f>'PR-RAS'!E686</f>
        <v>0</v>
      </c>
      <c r="E679" s="2">
        <v>0</v>
      </c>
      <c r="F679" s="2">
        <v>0</v>
      </c>
      <c r="G679" s="3">
        <f t="shared" si="14"/>
        <v>6290.4840000000004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135290.64000000001</v>
      </c>
      <c r="D699" s="2">
        <f>'PR-RAS'!E706</f>
        <v>0</v>
      </c>
      <c r="E699" s="2">
        <v>0</v>
      </c>
      <c r="F699" s="2">
        <v>0</v>
      </c>
      <c r="G699" s="3">
        <f t="shared" si="14"/>
        <v>94432.866720000005</v>
      </c>
      <c r="H699" s="3">
        <f t="shared" si="15"/>
        <v>0.35999999998603016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15088.5</v>
      </c>
      <c r="D717" s="2">
        <f>'PR-RAS'!E724</f>
        <v>14369.7</v>
      </c>
      <c r="E717" s="2">
        <v>0</v>
      </c>
      <c r="F717" s="2">
        <v>0</v>
      </c>
      <c r="G717" s="3">
        <f t="shared" si="14"/>
        <v>31380.776399999999</v>
      </c>
      <c r="H717" s="3">
        <f t="shared" si="15"/>
        <v>0.7999999999992724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4208.68</v>
      </c>
      <c r="D727" s="2">
        <f>'PR-RAS'!E734</f>
        <v>3681.96</v>
      </c>
      <c r="E727" s="2">
        <v>0</v>
      </c>
      <c r="F727" s="2">
        <v>0</v>
      </c>
      <c r="G727" s="3">
        <f t="shared" si="14"/>
        <v>8401.7075999999997</v>
      </c>
      <c r="H727" s="3">
        <f t="shared" si="15"/>
        <v>0.35999999999967258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502.59</v>
      </c>
      <c r="D730" s="2">
        <f>'PR-RAS'!E737</f>
        <v>280.91000000000003</v>
      </c>
      <c r="E730" s="2">
        <v>0</v>
      </c>
      <c r="F730" s="2">
        <v>0</v>
      </c>
      <c r="G730" s="3">
        <f t="shared" si="14"/>
        <v>775.95489000000009</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33288.81</v>
      </c>
      <c r="D731" s="2">
        <f>'PR-RAS'!E738</f>
        <v>45461.17</v>
      </c>
      <c r="E731" s="2">
        <v>0</v>
      </c>
      <c r="F731" s="2">
        <v>0</v>
      </c>
      <c r="G731" s="3">
        <f t="shared" si="14"/>
        <v>90674.13949999999</v>
      </c>
      <c r="H731" s="3">
        <f t="shared" si="15"/>
        <v>0.36000000000058208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16961.3</v>
      </c>
      <c r="D734" s="2">
        <f>'PR-RAS'!E741</f>
        <v>20397.37</v>
      </c>
      <c r="E734" s="2">
        <v>0</v>
      </c>
      <c r="F734" s="2">
        <v>0</v>
      </c>
      <c r="G734" s="3">
        <f t="shared" si="14"/>
        <v>42335.177319999995</v>
      </c>
      <c r="H734" s="3">
        <f t="shared" si="15"/>
        <v>0.66999999999825377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4266.68</v>
      </c>
      <c r="D750" s="2">
        <f>'PR-RAS'!E757</f>
        <v>0</v>
      </c>
      <c r="E750" s="2">
        <v>0</v>
      </c>
      <c r="F750" s="2">
        <v>0</v>
      </c>
      <c r="G750" s="3">
        <f t="shared" si="14"/>
        <v>3195.74332</v>
      </c>
      <c r="H750" s="3">
        <f t="shared" si="15"/>
        <v>0.31999999999970896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1470.14</v>
      </c>
      <c r="D770" s="2">
        <f>'PR-RAS'!E777</f>
        <v>400</v>
      </c>
      <c r="E770" s="2">
        <v>0</v>
      </c>
      <c r="F770" s="2">
        <v>0</v>
      </c>
      <c r="G770" s="3">
        <f t="shared" si="14"/>
        <v>1745.7376600000002</v>
      </c>
      <c r="H770" s="3">
        <f t="shared" si="15"/>
        <v>0.14000000000010004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700</v>
      </c>
      <c r="D771" s="2">
        <f>'PR-RAS'!E778</f>
        <v>700</v>
      </c>
      <c r="E771" s="2">
        <v>0</v>
      </c>
      <c r="F771" s="2">
        <v>0</v>
      </c>
      <c r="G771" s="3">
        <f t="shared" si="14"/>
        <v>1617</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15106.56</v>
      </c>
      <c r="E775" s="2">
        <v>0</v>
      </c>
      <c r="F775" s="2">
        <v>0</v>
      </c>
      <c r="G775" s="3">
        <f t="shared" si="14"/>
        <v>23384.954880000001</v>
      </c>
      <c r="H775" s="3">
        <f t="shared" si="15"/>
        <v>0.44000000000050932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3670.55</v>
      </c>
      <c r="D785" s="2">
        <f>'PR-RAS'!E792</f>
        <v>0</v>
      </c>
      <c r="E785" s="2">
        <v>0</v>
      </c>
      <c r="F785" s="2">
        <v>0</v>
      </c>
      <c r="G785" s="3">
        <f t="shared" si="14"/>
        <v>2877.7112000000002</v>
      </c>
      <c r="H785" s="3">
        <f t="shared" si="15"/>
        <v>0.4499999999998181</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4000</v>
      </c>
      <c r="D841" s="2">
        <f>'PR-RAS'!E848</f>
        <v>6000</v>
      </c>
      <c r="E841" s="2">
        <v>0</v>
      </c>
      <c r="F841" s="2">
        <v>0</v>
      </c>
      <c r="G841" s="3">
        <f t="shared" si="34"/>
        <v>13440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33882.660000000003</v>
      </c>
      <c r="D843" s="2">
        <f>'PR-RAS'!E850</f>
        <v>27669.22</v>
      </c>
      <c r="E843" s="2">
        <v>0</v>
      </c>
      <c r="F843" s="2">
        <v>0</v>
      </c>
      <c r="G843" s="3">
        <f t="shared" si="34"/>
        <v>75124.166200000007</v>
      </c>
      <c r="H843" s="3">
        <f t="shared" si="35"/>
        <v>0.55999999999767169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111695.03999999999</v>
      </c>
      <c r="D844" s="2">
        <f>'PR-RAS'!E851</f>
        <v>25774.67</v>
      </c>
      <c r="E844" s="2">
        <v>0</v>
      </c>
      <c r="F844" s="2">
        <v>0</v>
      </c>
      <c r="G844" s="3">
        <f t="shared" si="34"/>
        <v>137615.01233999999</v>
      </c>
      <c r="H844" s="3">
        <f t="shared" si="35"/>
        <v>0.36999999999534339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81484.38</v>
      </c>
      <c r="D848" s="2">
        <f>'PR-RAS'!E855</f>
        <v>215303.78</v>
      </c>
      <c r="E848" s="2">
        <v>0</v>
      </c>
      <c r="F848" s="2">
        <v>0</v>
      </c>
      <c r="G848" s="3">
        <f t="shared" si="34"/>
        <v>433741.87318</v>
      </c>
      <c r="H848" s="3">
        <f t="shared" si="35"/>
        <v>0.60000000000582077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119396.72</v>
      </c>
      <c r="D850" s="2">
        <f>'PR-RAS'!E857</f>
        <v>163167.62</v>
      </c>
      <c r="E850" s="2">
        <v>0</v>
      </c>
      <c r="F850" s="2">
        <v>0</v>
      </c>
      <c r="G850" s="3">
        <f t="shared" si="34"/>
        <v>378426.43403999996</v>
      </c>
      <c r="H850" s="3">
        <f t="shared" si="35"/>
        <v>0.66000000000349246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783.28</v>
      </c>
      <c r="D920" s="2">
        <f>'PR-RAS'!E927</f>
        <v>0</v>
      </c>
      <c r="E920" s="2">
        <v>0</v>
      </c>
      <c r="F920" s="2">
        <v>0</v>
      </c>
      <c r="G920" s="3">
        <f t="shared" si="34"/>
        <v>719.83432000000005</v>
      </c>
      <c r="H920" s="3">
        <f t="shared" si="35"/>
        <v>0.27999999999997272</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301768.09999999998</v>
      </c>
      <c r="D967" s="2">
        <f>'PR-RAS'!E974</f>
        <v>0</v>
      </c>
      <c r="E967" s="2">
        <v>0</v>
      </c>
      <c r="F967" s="2">
        <v>0</v>
      </c>
      <c r="G967" s="3">
        <f t="shared" si="34"/>
        <v>291507.98459999997</v>
      </c>
      <c r="H967" s="3">
        <f t="shared" si="35"/>
        <v>9.9999999976716936E-2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783.28</v>
      </c>
      <c r="D988" s="2">
        <f>'PR-RAS'!E995</f>
        <v>0</v>
      </c>
      <c r="E988" s="2">
        <v>0</v>
      </c>
      <c r="F988" s="2">
        <v>0</v>
      </c>
      <c r="G988" s="3">
        <f t="shared" si="34"/>
        <v>773.09735999999998</v>
      </c>
      <c r="H988" s="3">
        <f t="shared" si="35"/>
        <v>0.27999999999997272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11076307.209999997</v>
      </c>
      <c r="D1011" s="7">
        <f>BILANCA!E6</f>
        <v>11264287.829999998</v>
      </c>
      <c r="E1011" s="7">
        <v>0</v>
      </c>
      <c r="F1011" s="7">
        <v>0</v>
      </c>
      <c r="G1011" s="8">
        <f t="shared" ref="G1011:G1306" si="38">B1011/1000*C1011+B1011/500*D1011</f>
        <v>33604.882869999994</v>
      </c>
      <c r="H1011" s="8">
        <f t="shared" si="35"/>
        <v>0.37999999895691872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9997226.3599999975</v>
      </c>
      <c r="D1012" s="2">
        <f>BILANCA!E7</f>
        <v>9991045.9099999983</v>
      </c>
      <c r="E1012" s="2">
        <v>0</v>
      </c>
      <c r="F1012" s="2">
        <v>0</v>
      </c>
      <c r="G1012" s="3">
        <f t="shared" si="38"/>
        <v>59958.63635999999</v>
      </c>
      <c r="H1012" s="3">
        <f t="shared" si="35"/>
        <v>0.44999999925494194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437554.7</v>
      </c>
      <c r="D1013" s="2">
        <f>BILANCA!E8</f>
        <v>471624.35999999993</v>
      </c>
      <c r="E1013" s="2">
        <v>0</v>
      </c>
      <c r="F1013" s="2">
        <v>0</v>
      </c>
      <c r="G1013" s="3">
        <f t="shared" si="38"/>
        <v>4142.4102599999997</v>
      </c>
      <c r="H1013" s="3">
        <f t="shared" si="35"/>
        <v>0.65999999991618097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188437.56</v>
      </c>
      <c r="D1014" s="2">
        <f>BILANCA!E9</f>
        <v>188437.56</v>
      </c>
      <c r="E1014" s="2">
        <v>0</v>
      </c>
      <c r="F1014" s="2">
        <v>0</v>
      </c>
      <c r="G1014" s="3">
        <f t="shared" si="38"/>
        <v>2261.25072</v>
      </c>
      <c r="H1014" s="3">
        <f t="shared" si="35"/>
        <v>0.88000000000465661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523897.84</v>
      </c>
      <c r="D1015" s="2">
        <f>BILANCA!E10</f>
        <v>605380.34</v>
      </c>
      <c r="E1015" s="2">
        <v>0</v>
      </c>
      <c r="F1015" s="2">
        <v>0</v>
      </c>
      <c r="G1015" s="3">
        <f t="shared" si="38"/>
        <v>8673.2926000000007</v>
      </c>
      <c r="H1015" s="3">
        <f t="shared" si="35"/>
        <v>0.49999999994179234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274780.7</v>
      </c>
      <c r="D1016" s="2">
        <f>BILANCA!E11</f>
        <v>322193.53999999998</v>
      </c>
      <c r="E1016" s="2">
        <v>0</v>
      </c>
      <c r="F1016" s="2">
        <v>0</v>
      </c>
      <c r="G1016" s="3">
        <f t="shared" si="38"/>
        <v>5515.0066800000004</v>
      </c>
      <c r="H1016" s="3">
        <f t="shared" si="35"/>
        <v>0.76000000000931323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9542179.1599999983</v>
      </c>
      <c r="D1017" s="2">
        <f>BILANCA!E12</f>
        <v>9501929.0499999989</v>
      </c>
      <c r="E1017" s="2">
        <v>0</v>
      </c>
      <c r="F1017" s="2">
        <v>0</v>
      </c>
      <c r="G1017" s="3">
        <f t="shared" si="38"/>
        <v>199822.26081999997</v>
      </c>
      <c r="H1017" s="3">
        <f t="shared" si="35"/>
        <v>0.20999999716877937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9365663.0399999991</v>
      </c>
      <c r="D1018" s="2">
        <f>BILANCA!E13</f>
        <v>9311895.629999999</v>
      </c>
      <c r="E1018" s="2">
        <v>0</v>
      </c>
      <c r="F1018" s="2">
        <v>0</v>
      </c>
      <c r="G1018" s="3">
        <f t="shared" si="38"/>
        <v>223915.63439999998</v>
      </c>
      <c r="H1018" s="3">
        <f t="shared" si="35"/>
        <v>0.41000000014901161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3161132.62</v>
      </c>
      <c r="D1020" s="2">
        <f>BILANCA!E15</f>
        <v>3161132.62</v>
      </c>
      <c r="E1020" s="2">
        <v>0</v>
      </c>
      <c r="F1020" s="2">
        <v>0</v>
      </c>
      <c r="G1020" s="3">
        <f t="shared" si="38"/>
        <v>94833.978600000002</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4364320.6900000004</v>
      </c>
      <c r="D1021" s="2">
        <f>BILANCA!E16</f>
        <v>4541990.7</v>
      </c>
      <c r="E1021" s="2">
        <v>0</v>
      </c>
      <c r="F1021" s="2">
        <v>0</v>
      </c>
      <c r="G1021" s="3">
        <f t="shared" si="38"/>
        <v>147931.32299000002</v>
      </c>
      <c r="H1021" s="3">
        <f t="shared" si="35"/>
        <v>0.60999999940395355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4865829.1399999997</v>
      </c>
      <c r="D1022" s="2">
        <f>BILANCA!E17</f>
        <v>4949248.79</v>
      </c>
      <c r="E1022" s="2">
        <v>0</v>
      </c>
      <c r="F1022" s="2">
        <v>0</v>
      </c>
      <c r="G1022" s="3">
        <f t="shared" si="38"/>
        <v>177171.92064</v>
      </c>
      <c r="H1022" s="3">
        <f t="shared" si="35"/>
        <v>0.34999999962747097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3025619.41</v>
      </c>
      <c r="D1023" s="2">
        <f>BILANCA!E18</f>
        <v>3340476.48</v>
      </c>
      <c r="E1023" s="2">
        <v>0</v>
      </c>
      <c r="F1023" s="2">
        <v>0</v>
      </c>
      <c r="G1023" s="3">
        <f t="shared" si="38"/>
        <v>126185.44081</v>
      </c>
      <c r="H1023" s="3">
        <f t="shared" si="35"/>
        <v>0.89000000013038516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8152.0799999999581</v>
      </c>
      <c r="D1024" s="2">
        <f>BILANCA!E19</f>
        <v>7279.5</v>
      </c>
      <c r="E1024" s="2">
        <v>0</v>
      </c>
      <c r="F1024" s="2">
        <v>0</v>
      </c>
      <c r="G1024" s="3">
        <f t="shared" si="38"/>
        <v>317.9551199999994</v>
      </c>
      <c r="H1024" s="3">
        <f t="shared" si="35"/>
        <v>0.57999999995809048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129383.63</v>
      </c>
      <c r="D1025" s="2">
        <f>BILANCA!E20</f>
        <v>131687.64000000001</v>
      </c>
      <c r="E1025" s="2">
        <v>0</v>
      </c>
      <c r="F1025" s="2">
        <v>0</v>
      </c>
      <c r="G1025" s="3">
        <f t="shared" si="38"/>
        <v>5891.3836499999998</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15962.23</v>
      </c>
      <c r="D1026" s="2">
        <f>BILANCA!E21</f>
        <v>15962.23</v>
      </c>
      <c r="E1026" s="2">
        <v>0</v>
      </c>
      <c r="F1026" s="2">
        <v>0</v>
      </c>
      <c r="G1026" s="3">
        <f t="shared" si="38"/>
        <v>766.18704000000002</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42469.06</v>
      </c>
      <c r="D1027" s="2">
        <f>BILANCA!E22</f>
        <v>42469.06</v>
      </c>
      <c r="E1027" s="2">
        <v>0</v>
      </c>
      <c r="F1027" s="2">
        <v>0</v>
      </c>
      <c r="G1027" s="3">
        <f t="shared" si="38"/>
        <v>2165.9220599999999</v>
      </c>
      <c r="H1027" s="3">
        <f t="shared" si="35"/>
        <v>0.11999999999534339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161103.32999999999</v>
      </c>
      <c r="D1030" s="2">
        <f>BILANCA!E25</f>
        <v>161103.32999999999</v>
      </c>
      <c r="E1030" s="2">
        <v>0</v>
      </c>
      <c r="F1030" s="2">
        <v>0</v>
      </c>
      <c r="G1030" s="3">
        <f t="shared" si="38"/>
        <v>9666.1997999999985</v>
      </c>
      <c r="H1030" s="3">
        <f t="shared" si="35"/>
        <v>0.65999999997438863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289009.71999999997</v>
      </c>
      <c r="D1031" s="2">
        <f>BILANCA!E26</f>
        <v>313273.46999999997</v>
      </c>
      <c r="E1031" s="2">
        <v>0</v>
      </c>
      <c r="F1031" s="2">
        <v>0</v>
      </c>
      <c r="G1031" s="3">
        <f t="shared" si="38"/>
        <v>19226.689859999999</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629775.89</v>
      </c>
      <c r="D1033" s="2">
        <f>BILANCA!E28</f>
        <v>657216.23</v>
      </c>
      <c r="E1033" s="2">
        <v>0</v>
      </c>
      <c r="F1033" s="2">
        <v>0</v>
      </c>
      <c r="G1033" s="3">
        <f t="shared" si="38"/>
        <v>44716.792050000004</v>
      </c>
      <c r="H1033" s="3">
        <f t="shared" si="35"/>
        <v>0.33999999996740371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21814.83</v>
      </c>
      <c r="D1034" s="2">
        <f>BILANCA!E29</f>
        <v>17523.39</v>
      </c>
      <c r="E1034" s="2">
        <v>0</v>
      </c>
      <c r="F1034" s="2">
        <v>0</v>
      </c>
      <c r="G1034" s="3">
        <f t="shared" si="38"/>
        <v>1364.6786400000001</v>
      </c>
      <c r="H1034" s="3">
        <f t="shared" si="35"/>
        <v>0.55999999999767169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31438.959999999999</v>
      </c>
      <c r="D1035" s="2">
        <f>BILANCA!E30</f>
        <v>31438.959999999999</v>
      </c>
      <c r="E1035" s="2">
        <v>0</v>
      </c>
      <c r="F1035" s="2">
        <v>0</v>
      </c>
      <c r="G1035" s="3">
        <f t="shared" si="38"/>
        <v>2357.922</v>
      </c>
      <c r="H1035" s="3">
        <f t="shared" si="35"/>
        <v>8.000000000174623E-2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9624.1299999999992</v>
      </c>
      <c r="D1039" s="2">
        <f>BILANCA!E34</f>
        <v>13915.57</v>
      </c>
      <c r="E1039" s="2">
        <v>0</v>
      </c>
      <c r="F1039" s="2">
        <v>0</v>
      </c>
      <c r="G1039" s="3">
        <f t="shared" si="38"/>
        <v>1086.2028299999999</v>
      </c>
      <c r="H1039" s="3">
        <f t="shared" si="35"/>
        <v>0.55999999999949068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125311.20000000001</v>
      </c>
      <c r="D1040" s="2">
        <f>BILANCA!E35</f>
        <v>137621.58000000002</v>
      </c>
      <c r="E1040" s="2">
        <v>0</v>
      </c>
      <c r="F1040" s="2">
        <v>0</v>
      </c>
      <c r="G1040" s="3">
        <f t="shared" si="38"/>
        <v>12016.630800000003</v>
      </c>
      <c r="H1040" s="3">
        <f t="shared" si="35"/>
        <v>0.61999999999534339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146904.97</v>
      </c>
      <c r="D1041" s="2">
        <f>BILANCA!E36</f>
        <v>159215.35</v>
      </c>
      <c r="E1041" s="2">
        <v>0</v>
      </c>
      <c r="F1041" s="2">
        <v>0</v>
      </c>
      <c r="G1041" s="3">
        <f t="shared" si="38"/>
        <v>14425.405770000001</v>
      </c>
      <c r="H1041" s="3">
        <f t="shared" si="35"/>
        <v>0.38000000000465661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1327.23</v>
      </c>
      <c r="D1044" s="2">
        <f>BILANCA!E39</f>
        <v>1327.23</v>
      </c>
      <c r="E1044" s="2">
        <v>0</v>
      </c>
      <c r="F1044" s="2">
        <v>0</v>
      </c>
      <c r="G1044" s="3">
        <f t="shared" si="38"/>
        <v>135.37746000000001</v>
      </c>
      <c r="H1044" s="3">
        <f t="shared" si="35"/>
        <v>0.46000000000003638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22921</v>
      </c>
      <c r="D1045" s="2">
        <f>BILANCA!E40</f>
        <v>22921</v>
      </c>
      <c r="E1045" s="2">
        <v>0</v>
      </c>
      <c r="F1045" s="2">
        <v>0</v>
      </c>
      <c r="G1045" s="3">
        <f t="shared" si="38"/>
        <v>2406.7050000000004</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21238.010000000002</v>
      </c>
      <c r="D1050" s="2">
        <f>BILANCA!E45</f>
        <v>27608.95</v>
      </c>
      <c r="E1050" s="2">
        <v>0</v>
      </c>
      <c r="F1050" s="2">
        <v>0</v>
      </c>
      <c r="G1050" s="3">
        <f t="shared" si="38"/>
        <v>3058.2363999999998</v>
      </c>
      <c r="H1050" s="3">
        <f t="shared" si="35"/>
        <v>6.0000000001309672E-2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15254.32</v>
      </c>
      <c r="D1052" s="2">
        <f>BILANCA!E47</f>
        <v>15707.94</v>
      </c>
      <c r="E1052" s="2">
        <v>0</v>
      </c>
      <c r="F1052" s="2">
        <v>0</v>
      </c>
      <c r="G1052" s="3">
        <f t="shared" si="38"/>
        <v>1960.1484000000003</v>
      </c>
      <c r="H1052" s="3">
        <f t="shared" si="35"/>
        <v>0.37999999999919964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9124.69</v>
      </c>
      <c r="D1053" s="2">
        <f>BILANCA!E48</f>
        <v>16549.689999999999</v>
      </c>
      <c r="E1053" s="2">
        <v>0</v>
      </c>
      <c r="F1053" s="2">
        <v>0</v>
      </c>
      <c r="G1053" s="3">
        <f t="shared" si="38"/>
        <v>1815.6350099999997</v>
      </c>
      <c r="H1053" s="3">
        <f t="shared" si="35"/>
        <v>0.62000000000080036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3186.01</v>
      </c>
      <c r="D1054" s="2">
        <f>BILANCA!E49</f>
        <v>3186.01</v>
      </c>
      <c r="E1054" s="2">
        <v>0</v>
      </c>
      <c r="F1054" s="2">
        <v>0</v>
      </c>
      <c r="G1054" s="3">
        <f t="shared" si="38"/>
        <v>420.55331999999999</v>
      </c>
      <c r="H1054" s="3">
        <f t="shared" si="35"/>
        <v>2.0000000000436557E-2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6327.01</v>
      </c>
      <c r="D1055" s="2">
        <f>BILANCA!E50</f>
        <v>7834.69</v>
      </c>
      <c r="E1055" s="2">
        <v>0</v>
      </c>
      <c r="F1055" s="2">
        <v>0</v>
      </c>
      <c r="G1055" s="3">
        <f t="shared" si="38"/>
        <v>989.83754999999996</v>
      </c>
      <c r="H1055" s="3">
        <f t="shared" si="35"/>
        <v>0.32000000000061846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29404.87</v>
      </c>
      <c r="D1059" s="2">
        <f>BILANCA!E54</f>
        <v>35930.32</v>
      </c>
      <c r="E1059" s="2">
        <v>0</v>
      </c>
      <c r="F1059" s="2">
        <v>0</v>
      </c>
      <c r="G1059" s="3">
        <f t="shared" si="38"/>
        <v>4962.0099900000005</v>
      </c>
      <c r="H1059" s="3">
        <f t="shared" si="35"/>
        <v>0.4500000000007276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29404.87</v>
      </c>
      <c r="D1060" s="2">
        <f>BILANCA!E55</f>
        <v>35930.32</v>
      </c>
      <c r="E1060" s="2">
        <v>0</v>
      </c>
      <c r="F1060" s="2">
        <v>0</v>
      </c>
      <c r="G1060" s="3">
        <f t="shared" si="38"/>
        <v>5063.2754999999997</v>
      </c>
      <c r="H1060" s="3">
        <f t="shared" si="35"/>
        <v>0.4500000000007276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17492.5</v>
      </c>
      <c r="D1061" s="2">
        <f>BILANCA!E56</f>
        <v>17492.5</v>
      </c>
      <c r="E1061" s="2">
        <v>0</v>
      </c>
      <c r="F1061" s="2">
        <v>0</v>
      </c>
      <c r="G1061" s="3">
        <f t="shared" si="38"/>
        <v>2676.3525</v>
      </c>
      <c r="H1061" s="3">
        <f t="shared" si="35"/>
        <v>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17492.5</v>
      </c>
      <c r="D1062" s="2">
        <f>BILANCA!E57</f>
        <v>17492.5</v>
      </c>
      <c r="E1062" s="2">
        <v>0</v>
      </c>
      <c r="F1062" s="2">
        <v>0</v>
      </c>
      <c r="G1062" s="3">
        <f t="shared" si="38"/>
        <v>2728.83</v>
      </c>
      <c r="H1062" s="3">
        <f t="shared" si="35"/>
        <v>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1079080.8500000001</v>
      </c>
      <c r="D1074" s="2">
        <f>BILANCA!E69</f>
        <v>1273241.9200000002</v>
      </c>
      <c r="E1074" s="2">
        <v>0</v>
      </c>
      <c r="F1074" s="2">
        <v>0</v>
      </c>
      <c r="G1074" s="3">
        <f t="shared" si="38"/>
        <v>232036.14016000001</v>
      </c>
      <c r="H1074" s="3">
        <f t="shared" si="35"/>
        <v>0.2299999997485429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624018.37</v>
      </c>
      <c r="D1075" s="2">
        <f>BILANCA!E70</f>
        <v>800928.15</v>
      </c>
      <c r="E1075" s="2">
        <v>0</v>
      </c>
      <c r="F1075" s="2">
        <v>0</v>
      </c>
      <c r="G1075" s="3">
        <f t="shared" si="38"/>
        <v>144681.85355</v>
      </c>
      <c r="H1075" s="3">
        <f t="shared" si="35"/>
        <v>0.52000000001862645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623132.66</v>
      </c>
      <c r="D1076" s="2">
        <f>BILANCA!E71</f>
        <v>799583.98</v>
      </c>
      <c r="E1076" s="2">
        <v>0</v>
      </c>
      <c r="F1076" s="2">
        <v>0</v>
      </c>
      <c r="G1076" s="3">
        <f t="shared" si="38"/>
        <v>146671.84091999999</v>
      </c>
      <c r="H1076" s="3">
        <f t="shared" si="35"/>
        <v>0.35999999998603016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623132.66</v>
      </c>
      <c r="D1078" s="2">
        <f>BILANCA!E73</f>
        <v>799583.98</v>
      </c>
      <c r="E1078" s="2">
        <v>0</v>
      </c>
      <c r="F1078" s="2">
        <v>0</v>
      </c>
      <c r="G1078" s="3">
        <f t="shared" si="38"/>
        <v>151116.44216000001</v>
      </c>
      <c r="H1078" s="3">
        <f t="shared" si="35"/>
        <v>0.35999999998603016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885.71</v>
      </c>
      <c r="D1085" s="2">
        <f>BILANCA!E80</f>
        <v>1344.17</v>
      </c>
      <c r="E1085" s="2">
        <v>0</v>
      </c>
      <c r="F1085" s="2">
        <v>0</v>
      </c>
      <c r="G1085" s="3">
        <f t="shared" si="38"/>
        <v>268.05375000000004</v>
      </c>
      <c r="H1085" s="3">
        <f t="shared" si="35"/>
        <v>0.46000000000003638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1278.6400000000001</v>
      </c>
      <c r="D1087" s="2">
        <f>BILANCA!E82</f>
        <v>1391.52</v>
      </c>
      <c r="E1087" s="2">
        <v>0</v>
      </c>
      <c r="F1087" s="2">
        <v>0</v>
      </c>
      <c r="G1087" s="3">
        <f t="shared" si="38"/>
        <v>312.74936000000002</v>
      </c>
      <c r="H1087" s="3">
        <f t="shared" si="35"/>
        <v>0.83999999999991815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1278.6400000000001</v>
      </c>
      <c r="D1092" s="2">
        <f>BILANCA!E87</f>
        <v>1391.52</v>
      </c>
      <c r="E1092" s="2">
        <v>0</v>
      </c>
      <c r="F1092" s="2">
        <v>0</v>
      </c>
      <c r="G1092" s="3">
        <f t="shared" si="38"/>
        <v>333.05776000000003</v>
      </c>
      <c r="H1092" s="3">
        <f t="shared" si="35"/>
        <v>0.83999999999991815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353772.65</v>
      </c>
      <c r="D1140" s="2">
        <f>BILANCA!E135</f>
        <v>353772.65</v>
      </c>
      <c r="E1140" s="2">
        <v>0</v>
      </c>
      <c r="F1140" s="2">
        <v>0</v>
      </c>
      <c r="G1140" s="3">
        <f t="shared" si="38"/>
        <v>137971.33350000001</v>
      </c>
      <c r="H1140" s="3">
        <f t="shared" si="41"/>
        <v>0.69999999995343387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353772.65</v>
      </c>
      <c r="D1141" s="2">
        <f>BILANCA!E136</f>
        <v>353772.65</v>
      </c>
      <c r="E1141" s="2">
        <v>0</v>
      </c>
      <c r="F1141" s="2">
        <v>0</v>
      </c>
      <c r="G1141" s="3">
        <f t="shared" si="38"/>
        <v>139032.65145</v>
      </c>
      <c r="H1141" s="3">
        <f t="shared" si="41"/>
        <v>0.69999999995343387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353772.65</v>
      </c>
      <c r="D1145" s="2">
        <f>BILANCA!E140</f>
        <v>353772.65</v>
      </c>
      <c r="E1145" s="2">
        <v>0</v>
      </c>
      <c r="F1145" s="2">
        <v>0</v>
      </c>
      <c r="G1145" s="3">
        <f t="shared" si="38"/>
        <v>143277.92325000002</v>
      </c>
      <c r="H1145" s="3">
        <f t="shared" si="41"/>
        <v>0.69999999995343387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82766.94</v>
      </c>
      <c r="D1152" s="2">
        <f>BILANCA!E147</f>
        <v>110375.04000000001</v>
      </c>
      <c r="E1152" s="2">
        <v>0</v>
      </c>
      <c r="F1152" s="2">
        <v>0</v>
      </c>
      <c r="G1152" s="3">
        <f t="shared" si="38"/>
        <v>43099.416839999998</v>
      </c>
      <c r="H1152" s="3">
        <f t="shared" si="41"/>
        <v>0.10000000000582077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23015.83</v>
      </c>
      <c r="D1153" s="2">
        <f>BILANCA!E148</f>
        <v>20553.47</v>
      </c>
      <c r="E1153" s="2">
        <v>0</v>
      </c>
      <c r="F1153" s="2">
        <v>0</v>
      </c>
      <c r="G1153" s="3">
        <f t="shared" si="38"/>
        <v>9169.5561099999995</v>
      </c>
      <c r="H1153" s="3">
        <f t="shared" si="41"/>
        <v>0.63999999999941792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57612.15</v>
      </c>
      <c r="E1155" s="2">
        <v>0</v>
      </c>
      <c r="F1155" s="2">
        <v>0</v>
      </c>
      <c r="G1155" s="3">
        <f t="shared" si="38"/>
        <v>16707.523499999999</v>
      </c>
      <c r="H1155" s="3">
        <f t="shared" si="41"/>
        <v>0.15000000000145519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57612.15</v>
      </c>
      <c r="E1163" s="2">
        <v>0</v>
      </c>
      <c r="F1163" s="2">
        <v>0</v>
      </c>
      <c r="G1163" s="3">
        <f t="shared" si="38"/>
        <v>17629.317900000002</v>
      </c>
      <c r="H1163" s="3">
        <f t="shared" si="41"/>
        <v>0.15000000000145519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2522.38</v>
      </c>
      <c r="D1164" s="2">
        <f>BILANCA!E159</f>
        <v>7086.43</v>
      </c>
      <c r="E1164" s="2">
        <v>0</v>
      </c>
      <c r="F1164" s="2">
        <v>0</v>
      </c>
      <c r="G1164" s="3">
        <f t="shared" si="38"/>
        <v>2571.0669600000001</v>
      </c>
      <c r="H1164" s="3">
        <f t="shared" si="41"/>
        <v>0.81000000000040018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213999.66</v>
      </c>
      <c r="D1165" s="2">
        <f>BILANCA!E160</f>
        <v>207274.65</v>
      </c>
      <c r="E1165" s="2">
        <v>0</v>
      </c>
      <c r="F1165" s="2">
        <v>0</v>
      </c>
      <c r="G1165" s="3">
        <f t="shared" si="38"/>
        <v>97425.088799999998</v>
      </c>
      <c r="H1165" s="3">
        <f t="shared" si="41"/>
        <v>0.69000000000232831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1569.75</v>
      </c>
      <c r="D1167" s="2">
        <f>BILANCA!E162</f>
        <v>21470.11</v>
      </c>
      <c r="E1167" s="2">
        <v>0</v>
      </c>
      <c r="F1167" s="2">
        <v>0</v>
      </c>
      <c r="G1167" s="3">
        <f t="shared" si="38"/>
        <v>6988.0652900000005</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158340.68</v>
      </c>
      <c r="D1169" s="2">
        <f>BILANCA!E164</f>
        <v>203621.77</v>
      </c>
      <c r="E1169" s="2">
        <v>0</v>
      </c>
      <c r="F1169" s="2">
        <v>0</v>
      </c>
      <c r="G1169" s="3">
        <f t="shared" si="38"/>
        <v>89927.890979999996</v>
      </c>
      <c r="H1169" s="3">
        <f t="shared" si="41"/>
        <v>0.5500000000174623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17244.25</v>
      </c>
      <c r="D1176" s="2">
        <f>BILANCA!E171</f>
        <v>6774.56</v>
      </c>
      <c r="E1176" s="2">
        <v>0</v>
      </c>
      <c r="F1176" s="2">
        <v>0</v>
      </c>
      <c r="G1176" s="3">
        <f t="shared" si="38"/>
        <v>5111.6994200000008</v>
      </c>
      <c r="H1176" s="3">
        <f t="shared" si="41"/>
        <v>0.68999999999959982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6774.56</v>
      </c>
      <c r="D1177" s="2">
        <f>BILANCA!E172</f>
        <v>6774.56</v>
      </c>
      <c r="E1177" s="2">
        <v>0</v>
      </c>
      <c r="F1177" s="2">
        <v>0</v>
      </c>
      <c r="G1177" s="3">
        <f t="shared" si="38"/>
        <v>3394.0545600000005</v>
      </c>
      <c r="H1177" s="3">
        <f t="shared" si="41"/>
        <v>0.87999999999919964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10469.69</v>
      </c>
      <c r="D1179" s="2">
        <f>BILANCA!E174</f>
        <v>0</v>
      </c>
      <c r="E1179" s="2">
        <v>0</v>
      </c>
      <c r="F1179" s="2">
        <v>0</v>
      </c>
      <c r="G1179" s="3">
        <f t="shared" si="38"/>
        <v>1769.3776100000002</v>
      </c>
      <c r="H1179" s="3">
        <f t="shared" si="41"/>
        <v>0.30999999999949068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11076307.209999999</v>
      </c>
      <c r="D1180" s="2">
        <f>BILANCA!E176</f>
        <v>11264287.83</v>
      </c>
      <c r="E1180" s="2">
        <v>0</v>
      </c>
      <c r="F1180" s="2">
        <v>0</v>
      </c>
      <c r="G1180" s="3">
        <f t="shared" si="38"/>
        <v>5712830.0879000006</v>
      </c>
      <c r="H1180" s="3">
        <f t="shared" si="41"/>
        <v>0.37999999895691872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226978.71000000002</v>
      </c>
      <c r="D1181" s="2">
        <f>BILANCA!E177</f>
        <v>224380.70000000004</v>
      </c>
      <c r="E1181" s="2">
        <v>0</v>
      </c>
      <c r="F1181" s="2">
        <v>0</v>
      </c>
      <c r="G1181" s="3">
        <f t="shared" si="38"/>
        <v>115551.55881000003</v>
      </c>
      <c r="H1181" s="3">
        <f t="shared" si="41"/>
        <v>0.58999999993829988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156535.38</v>
      </c>
      <c r="D1182" s="2">
        <f>BILANCA!E178</f>
        <v>137328.97000000003</v>
      </c>
      <c r="E1182" s="2">
        <v>0</v>
      </c>
      <c r="F1182" s="2">
        <v>0</v>
      </c>
      <c r="G1182" s="3">
        <f t="shared" si="38"/>
        <v>74165.251040000003</v>
      </c>
      <c r="H1182" s="3">
        <f t="shared" si="41"/>
        <v>0.40999999997438863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12003.48</v>
      </c>
      <c r="D1183" s="2">
        <f>BILANCA!E179</f>
        <v>15012.04</v>
      </c>
      <c r="E1183" s="2">
        <v>0</v>
      </c>
      <c r="F1183" s="2">
        <v>0</v>
      </c>
      <c r="G1183" s="3">
        <f t="shared" si="38"/>
        <v>7270.7678799999994</v>
      </c>
      <c r="H1183" s="3">
        <f t="shared" si="41"/>
        <v>0.52000000000043656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58873.91</v>
      </c>
      <c r="D1184" s="2">
        <f>BILANCA!E180</f>
        <v>79896.070000000007</v>
      </c>
      <c r="E1184" s="2">
        <v>0</v>
      </c>
      <c r="F1184" s="2">
        <v>0</v>
      </c>
      <c r="G1184" s="3">
        <f t="shared" si="38"/>
        <v>38047.892699999997</v>
      </c>
      <c r="H1184" s="3">
        <f t="shared" si="41"/>
        <v>0.16000000000349246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592.96</v>
      </c>
      <c r="D1185" s="2">
        <f>BILANCA!E181</f>
        <v>563.11</v>
      </c>
      <c r="E1185" s="2">
        <v>0</v>
      </c>
      <c r="F1185" s="2">
        <v>0</v>
      </c>
      <c r="G1185" s="3">
        <f t="shared" si="38"/>
        <v>300.85649999999998</v>
      </c>
      <c r="H1185" s="3">
        <f t="shared" si="41"/>
        <v>0.14999999999997726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0.01</v>
      </c>
      <c r="D1187" s="2">
        <f>BILANCA!E183</f>
        <v>0</v>
      </c>
      <c r="E1187" s="2">
        <v>0</v>
      </c>
      <c r="F1187" s="2">
        <v>0</v>
      </c>
      <c r="G1187" s="3">
        <f t="shared" si="38"/>
        <v>1.7699999999999999E-3</v>
      </c>
      <c r="H1187" s="3">
        <f t="shared" si="41"/>
        <v>0.01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592.95000000000005</v>
      </c>
      <c r="D1188" s="2">
        <f>BILANCA!E184</f>
        <v>563.11</v>
      </c>
      <c r="E1188" s="2">
        <v>0</v>
      </c>
      <c r="F1188" s="2">
        <v>0</v>
      </c>
      <c r="G1188" s="3">
        <f t="shared" si="38"/>
        <v>306.01226000000003</v>
      </c>
      <c r="H1188" s="3">
        <f t="shared" si="41"/>
        <v>0.15999999999996817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9491.75</v>
      </c>
      <c r="D1189" s="2">
        <f>BILANCA!E185</f>
        <v>0</v>
      </c>
      <c r="E1189" s="2">
        <v>0</v>
      </c>
      <c r="F1189" s="2">
        <v>0</v>
      </c>
      <c r="G1189" s="3">
        <f t="shared" si="38"/>
        <v>1699.02325</v>
      </c>
      <c r="H1189" s="3">
        <f t="shared" si="41"/>
        <v>0.25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3450.61</v>
      </c>
      <c r="E1190" s="2">
        <v>0</v>
      </c>
      <c r="F1190" s="2">
        <v>0</v>
      </c>
      <c r="G1190" s="3">
        <f>B1190/1000*C1190+B1190/500*D1190</f>
        <v>1242.2195999999999</v>
      </c>
      <c r="H1190" s="3">
        <f>ABS(C1190-ROUND(C1190,0))+ABS(D1190-ROUND(D1190,0))</f>
        <v>0.38999999999987267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3450.61</v>
      </c>
      <c r="E1193" s="2">
        <v>0</v>
      </c>
      <c r="F1193" s="2">
        <v>0</v>
      </c>
      <c r="G1193" s="3">
        <f t="shared" si="42"/>
        <v>1262.92326</v>
      </c>
      <c r="H1193" s="3">
        <f t="shared" si="43"/>
        <v>0.38999999999987267</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10966.09</v>
      </c>
      <c r="D1198" s="2">
        <f>BILANCA!E194</f>
        <v>19326.240000000002</v>
      </c>
      <c r="E1198" s="2">
        <v>0</v>
      </c>
      <c r="F1198" s="2">
        <v>0</v>
      </c>
      <c r="G1198" s="3">
        <f t="shared" si="38"/>
        <v>9328.2911600000007</v>
      </c>
      <c r="H1198" s="3">
        <f t="shared" si="41"/>
        <v>0.33000000000174623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64129.39</v>
      </c>
      <c r="D1199" s="2">
        <f>BILANCA!E195</f>
        <v>19080.900000000001</v>
      </c>
      <c r="E1199" s="2">
        <v>0</v>
      </c>
      <c r="F1199" s="2">
        <v>0</v>
      </c>
      <c r="G1199" s="3">
        <f t="shared" si="38"/>
        <v>19333.034910000002</v>
      </c>
      <c r="H1199" s="3">
        <f t="shared" si="41"/>
        <v>0.48999999999796273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477.8</v>
      </c>
      <c r="D1200" s="2">
        <f>BILANCA!E196</f>
        <v>0</v>
      </c>
      <c r="E1200" s="2">
        <v>0</v>
      </c>
      <c r="F1200" s="2">
        <v>0</v>
      </c>
      <c r="G1200" s="3">
        <f t="shared" si="38"/>
        <v>90.781999999999996</v>
      </c>
      <c r="H1200" s="3">
        <f t="shared" si="41"/>
        <v>0.19999999999998863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67519.89</v>
      </c>
      <c r="D1201" s="2">
        <f>BILANCA!E197</f>
        <v>65051.33</v>
      </c>
      <c r="E1201" s="2">
        <v>0</v>
      </c>
      <c r="F1201" s="2">
        <v>0</v>
      </c>
      <c r="G1201" s="3">
        <f t="shared" si="38"/>
        <v>37745.907050000002</v>
      </c>
      <c r="H1201" s="3">
        <f t="shared" si="41"/>
        <v>0.44000000000232831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16601.25</v>
      </c>
      <c r="D1202" s="2">
        <f>BILANCA!E198</f>
        <v>38862.5</v>
      </c>
      <c r="E1202" s="2">
        <v>0</v>
      </c>
      <c r="F1202" s="2">
        <v>0</v>
      </c>
      <c r="G1202" s="3">
        <f t="shared" ref="G1202:G1206" si="44">B1202/1000*C1202+B1202/500*D1202</f>
        <v>18110.64</v>
      </c>
      <c r="H1202" s="3">
        <f t="shared" ref="H1202:H1206" si="45">ABS(C1202-ROUND(C1202,0))+ABS(D1202-ROUND(D1202,0))</f>
        <v>0.75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50918.64</v>
      </c>
      <c r="D1203" s="2">
        <f>BILANCA!E199</f>
        <v>26188.83</v>
      </c>
      <c r="E1203" s="2">
        <v>0</v>
      </c>
      <c r="F1203" s="2">
        <v>0</v>
      </c>
      <c r="G1203" s="3">
        <f t="shared" si="44"/>
        <v>19936.1859</v>
      </c>
      <c r="H1203" s="3">
        <f t="shared" si="45"/>
        <v>0.52999999999883585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2923.44</v>
      </c>
      <c r="D1251" s="2">
        <f>BILANCA!E247</f>
        <v>22000.400000000001</v>
      </c>
      <c r="E1251" s="2">
        <v>0</v>
      </c>
      <c r="F1251" s="2">
        <v>0</v>
      </c>
      <c r="G1251" s="3">
        <f>B1251/1000*C1251+B1251/500*D1251</f>
        <v>11308.741840000001</v>
      </c>
      <c r="H1251" s="3">
        <f>ABS(C1251-ROUND(C1251,0))+ABS(D1251-ROUND(D1251,0))</f>
        <v>0.84000000000150976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10849328.499999998</v>
      </c>
      <c r="D1255" s="2">
        <f>BILANCA!E251</f>
        <v>11039907.130000001</v>
      </c>
      <c r="E1255" s="2">
        <v>0</v>
      </c>
      <c r="F1255" s="2">
        <v>0</v>
      </c>
      <c r="G1255" s="3">
        <f t="shared" si="38"/>
        <v>8067639.9761999995</v>
      </c>
      <c r="H1255" s="3">
        <f t="shared" si="41"/>
        <v>0.63000000268220901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10354305.189999999</v>
      </c>
      <c r="D1256" s="2">
        <f>BILANCA!E252</f>
        <v>10345925.800000001</v>
      </c>
      <c r="E1256" s="2">
        <v>0</v>
      </c>
      <c r="F1256" s="2">
        <v>0</v>
      </c>
      <c r="G1256" s="3">
        <f t="shared" si="38"/>
        <v>7637354.5703400001</v>
      </c>
      <c r="H1256" s="3">
        <f t="shared" si="41"/>
        <v>0.3899999987334013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10365216.449999999</v>
      </c>
      <c r="D1257" s="2">
        <f>BILANCA!E253</f>
        <v>10356837.060000001</v>
      </c>
      <c r="E1257" s="2">
        <v>0</v>
      </c>
      <c r="F1257" s="2">
        <v>0</v>
      </c>
      <c r="G1257" s="3">
        <f t="shared" si="38"/>
        <v>7676485.9707900006</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10911.26</v>
      </c>
      <c r="D1258" s="2">
        <f>BILANCA!E254</f>
        <v>10911.26</v>
      </c>
      <c r="E1258" s="2">
        <v>0</v>
      </c>
      <c r="F1258" s="2">
        <v>0</v>
      </c>
      <c r="G1258" s="3">
        <f t="shared" si="38"/>
        <v>8117.9774399999997</v>
      </c>
      <c r="H1258" s="3">
        <f t="shared" si="41"/>
        <v>0.52000000000043656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412256.36</v>
      </c>
      <c r="D1259" s="2">
        <f>BILANCA!E255</f>
        <v>605076.39000000013</v>
      </c>
      <c r="E1259" s="2">
        <v>0</v>
      </c>
      <c r="F1259" s="2">
        <v>0</v>
      </c>
      <c r="G1259" s="3">
        <f t="shared" si="38"/>
        <v>403979.87586000003</v>
      </c>
      <c r="H1259" s="3">
        <f t="shared" si="41"/>
        <v>0.75000000011641532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412256.36</v>
      </c>
      <c r="D1260" s="2">
        <f>BILANCA!E256</f>
        <v>994405.31</v>
      </c>
      <c r="E1260" s="2">
        <v>0</v>
      </c>
      <c r="F1260" s="2">
        <v>0</v>
      </c>
      <c r="G1260" s="3">
        <f t="shared" si="38"/>
        <v>600266.745</v>
      </c>
      <c r="H1260" s="3">
        <f t="shared" si="41"/>
        <v>0.67000000004190952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412256.36</v>
      </c>
      <c r="D1261" s="2">
        <f>BILANCA!E257</f>
        <v>994405.31</v>
      </c>
      <c r="E1261" s="2">
        <v>0</v>
      </c>
      <c r="F1261" s="2">
        <v>0</v>
      </c>
      <c r="G1261" s="3">
        <f t="shared" si="38"/>
        <v>602667.81198</v>
      </c>
      <c r="H1261" s="3">
        <f t="shared" si="41"/>
        <v>0.67000000004190952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389328.92</v>
      </c>
      <c r="E1264" s="2">
        <v>0</v>
      </c>
      <c r="F1264" s="2">
        <v>0</v>
      </c>
      <c r="G1264" s="3">
        <f t="shared" si="38"/>
        <v>197779.09135999999</v>
      </c>
      <c r="H1264" s="3">
        <f t="shared" si="41"/>
        <v>8.0000000016298145E-2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389328.92</v>
      </c>
      <c r="E1266" s="2">
        <v>0</v>
      </c>
      <c r="F1266" s="2">
        <v>0</v>
      </c>
      <c r="G1266" s="3">
        <f t="shared" si="38"/>
        <v>199336.40703999999</v>
      </c>
      <c r="H1266" s="3">
        <f t="shared" si="41"/>
        <v>8.0000000016298145E-2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82766.95</v>
      </c>
      <c r="D1278" s="2">
        <f>BILANCA!E274</f>
        <v>88904.94</v>
      </c>
      <c r="E1278" s="2">
        <v>0</v>
      </c>
      <c r="F1278" s="2">
        <v>0</v>
      </c>
      <c r="G1278" s="3">
        <f t="shared" si="38"/>
        <v>69834.59044</v>
      </c>
      <c r="H1278" s="3">
        <f t="shared" si="41"/>
        <v>0.11000000000058208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2301.59</v>
      </c>
      <c r="D1290" s="2">
        <f>BILANCA!E286</f>
        <v>6865.64</v>
      </c>
      <c r="E1290" s="2">
        <v>0</v>
      </c>
      <c r="F1290" s="2">
        <v>0</v>
      </c>
      <c r="G1290" s="3">
        <f t="shared" si="48"/>
        <v>4489.2036000000007</v>
      </c>
      <c r="H1290" s="3">
        <f t="shared" si="49"/>
        <v>0.76999999999952706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79270.14</v>
      </c>
      <c r="D1292" s="2">
        <f>BILANCA!E288</f>
        <v>82039.3</v>
      </c>
      <c r="E1292" s="2">
        <v>0</v>
      </c>
      <c r="F1292" s="2">
        <v>0</v>
      </c>
      <c r="G1292" s="3">
        <f t="shared" si="48"/>
        <v>68624.344679999995</v>
      </c>
      <c r="H1292" s="3">
        <f t="shared" si="49"/>
        <v>0.44000000000232831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1195.22</v>
      </c>
      <c r="D1294" s="2">
        <f>BILANCA!E290</f>
        <v>0</v>
      </c>
      <c r="E1294" s="2">
        <v>0</v>
      </c>
      <c r="F1294" s="2">
        <v>0</v>
      </c>
      <c r="G1294" s="3">
        <f t="shared" si="48"/>
        <v>339.44247999999999</v>
      </c>
      <c r="H1294" s="3">
        <f t="shared" si="49"/>
        <v>0.22000000000002728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19908.419999999998</v>
      </c>
      <c r="D1301" s="2">
        <f>BILANCA!E297</f>
        <v>19908.419999999998</v>
      </c>
      <c r="E1301" s="2">
        <v>0</v>
      </c>
      <c r="F1301" s="2">
        <v>0</v>
      </c>
      <c r="G1301" s="3">
        <f t="shared" si="38"/>
        <v>17380.050659999997</v>
      </c>
      <c r="H1301" s="3">
        <f t="shared" si="41"/>
        <v>0.83999999999650754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19908.419999999998</v>
      </c>
      <c r="D1302" s="2">
        <f>BILANCA!E298</f>
        <v>19908.419999999998</v>
      </c>
      <c r="E1302" s="2">
        <v>0</v>
      </c>
      <c r="F1302" s="2">
        <v>0</v>
      </c>
      <c r="G1302" s="3">
        <f t="shared" si="38"/>
        <v>17439.775919999996</v>
      </c>
      <c r="H1302" s="3">
        <f t="shared" si="41"/>
        <v>0.83999999999650754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241107.62</v>
      </c>
      <c r="D1305" s="2">
        <f>BILANCA!E302</f>
        <v>292526.7</v>
      </c>
      <c r="E1305" s="2">
        <v>0</v>
      </c>
      <c r="F1305" s="2">
        <v>0</v>
      </c>
      <c r="G1305" s="3">
        <f t="shared" si="38"/>
        <v>243717.50089999998</v>
      </c>
      <c r="H1305" s="3">
        <f t="shared" si="41"/>
        <v>0.67999999999301508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21470.11</v>
      </c>
      <c r="E1306" s="2">
        <v>0</v>
      </c>
      <c r="F1306" s="2">
        <v>0</v>
      </c>
      <c r="G1306" s="3">
        <f t="shared" si="38"/>
        <v>12710.305119999999</v>
      </c>
      <c r="H1306" s="3">
        <f t="shared" si="41"/>
        <v>0.11000000000058208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289.86</v>
      </c>
      <c r="D1311" s="2">
        <f>BILANCA!E308</f>
        <v>402.74</v>
      </c>
      <c r="E1311" s="2">
        <v>0</v>
      </c>
      <c r="F1311" s="2">
        <v>0</v>
      </c>
      <c r="G1311" s="3">
        <f t="shared" si="52"/>
        <v>329.69734</v>
      </c>
      <c r="H1311" s="3">
        <f t="shared" si="41"/>
        <v>0.39999999999997726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988.78</v>
      </c>
      <c r="D1314" s="2">
        <f>BILANCA!E311</f>
        <v>988.78</v>
      </c>
      <c r="E1314" s="2">
        <v>0</v>
      </c>
      <c r="F1314" s="2">
        <v>0</v>
      </c>
      <c r="G1314" s="3">
        <f t="shared" si="52"/>
        <v>901.76735999999994</v>
      </c>
      <c r="H1314" s="3">
        <f t="shared" si="41"/>
        <v>0.44000000000005457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60287.48</v>
      </c>
      <c r="D1339" s="2">
        <f>BILANCA!E336</f>
        <v>2328.09</v>
      </c>
      <c r="E1339" s="2">
        <v>0</v>
      </c>
      <c r="F1339" s="2">
        <v>0</v>
      </c>
      <c r="G1339" s="3">
        <f t="shared" si="52"/>
        <v>21366.46414</v>
      </c>
      <c r="H1339" s="3">
        <f t="shared" si="41"/>
        <v>0.57000000000334694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96247.9</v>
      </c>
      <c r="D1340" s="2">
        <f>BILANCA!E337</f>
        <v>135000.88</v>
      </c>
      <c r="E1340" s="2">
        <v>0</v>
      </c>
      <c r="F1340" s="2">
        <v>0</v>
      </c>
      <c r="G1340" s="3">
        <f t="shared" si="52"/>
        <v>120862.38780000001</v>
      </c>
      <c r="H1340" s="3">
        <f t="shared" si="41"/>
        <v>0.22000000000116415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49668.53</v>
      </c>
      <c r="D1341" s="2">
        <f>BILANCA!E338</f>
        <v>13636</v>
      </c>
      <c r="E1341" s="2">
        <v>0</v>
      </c>
      <c r="F1341" s="2">
        <v>0</v>
      </c>
      <c r="G1341" s="3">
        <f t="shared" si="52"/>
        <v>25467.315430000002</v>
      </c>
      <c r="H1341" s="3">
        <f t="shared" si="41"/>
        <v>0.47000000000116415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17851.36</v>
      </c>
      <c r="D1342" s="2">
        <f>BILANCA!E339</f>
        <v>51415.33</v>
      </c>
      <c r="E1342" s="2">
        <v>0</v>
      </c>
      <c r="F1342" s="2">
        <v>0</v>
      </c>
      <c r="G1342" s="3">
        <f t="shared" si="52"/>
        <v>40066.430640000006</v>
      </c>
      <c r="H1342" s="3">
        <f t="shared" si="41"/>
        <v>0.69000000000232831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2923.44</v>
      </c>
      <c r="D1371" s="2">
        <f>BILANCA!E368</f>
        <v>22000.400000000001</v>
      </c>
      <c r="E1371" s="2">
        <v>0</v>
      </c>
      <c r="F1371" s="2">
        <v>0</v>
      </c>
      <c r="G1371" s="3">
        <f t="shared" si="57"/>
        <v>16939.65064</v>
      </c>
      <c r="H1371" s="3">
        <f t="shared" si="58"/>
        <v>0.84000000000150976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19908.419999999998</v>
      </c>
      <c r="D1394" s="2">
        <f>BILANCA!E391</f>
        <v>19908.419999999998</v>
      </c>
      <c r="E1394" s="2">
        <v>0</v>
      </c>
      <c r="F1394" s="2">
        <v>0</v>
      </c>
      <c r="G1394" s="3">
        <f t="shared" si="61"/>
        <v>22934.49984</v>
      </c>
      <c r="H1394" s="3">
        <f t="shared" si="62"/>
        <v>0.83999999999650754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444020.52</v>
      </c>
      <c r="D1401" s="7">
        <f>'RAS-funkcijski'!E5</f>
        <v>538649.48</v>
      </c>
      <c r="E1401" s="7">
        <v>0</v>
      </c>
      <c r="F1401" s="7">
        <v>0</v>
      </c>
      <c r="G1401" s="8">
        <f t="shared" si="52"/>
        <v>1521.3194800000001</v>
      </c>
      <c r="H1401" s="8">
        <f t="shared" si="41"/>
        <v>0.9599999999627471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439753.84</v>
      </c>
      <c r="D1402" s="2">
        <f>'RAS-funkcijski'!E6</f>
        <v>538649.48</v>
      </c>
      <c r="E1402" s="2">
        <v>0</v>
      </c>
      <c r="F1402" s="2">
        <v>0</v>
      </c>
      <c r="G1402" s="3">
        <f t="shared" si="52"/>
        <v>3034.1056000000003</v>
      </c>
      <c r="H1402" s="3">
        <f t="shared" si="41"/>
        <v>0.63999999995576218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439753.84</v>
      </c>
      <c r="D1403" s="2">
        <f>'RAS-funkcijski'!E7</f>
        <v>538649.48</v>
      </c>
      <c r="E1403" s="2">
        <v>0</v>
      </c>
      <c r="F1403" s="2">
        <v>0</v>
      </c>
      <c r="G1403" s="3">
        <f t="shared" si="52"/>
        <v>4551.1584000000003</v>
      </c>
      <c r="H1403" s="3">
        <f t="shared" si="41"/>
        <v>0.63999999995576218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4266.68</v>
      </c>
      <c r="D1416" s="2">
        <f>'RAS-funkcijski'!E20</f>
        <v>0</v>
      </c>
      <c r="E1416" s="2">
        <v>0</v>
      </c>
      <c r="F1416" s="2">
        <v>0</v>
      </c>
      <c r="G1416" s="3">
        <f t="shared" si="52"/>
        <v>68.26688</v>
      </c>
      <c r="H1416" s="3">
        <f t="shared" si="41"/>
        <v>0.31999999999970896</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377.61</v>
      </c>
      <c r="D1418" s="2">
        <f>'RAS-funkcijski'!E22</f>
        <v>277.92</v>
      </c>
      <c r="E1418" s="2">
        <v>0</v>
      </c>
      <c r="F1418" s="2">
        <v>0</v>
      </c>
      <c r="G1418" s="3">
        <f t="shared" si="52"/>
        <v>16.802099999999999</v>
      </c>
      <c r="H1418" s="3">
        <f t="shared" si="41"/>
        <v>0.46999999999997044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377.61</v>
      </c>
      <c r="D1420" s="2">
        <f>'RAS-funkcijski'!E24</f>
        <v>277.92</v>
      </c>
      <c r="E1420" s="2">
        <v>0</v>
      </c>
      <c r="F1420" s="2">
        <v>0</v>
      </c>
      <c r="G1420" s="3">
        <f t="shared" si="52"/>
        <v>18.669</v>
      </c>
      <c r="H1420" s="3">
        <f t="shared" si="41"/>
        <v>0.46999999999997044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27000</v>
      </c>
      <c r="D1424" s="2">
        <f>'RAS-funkcijski'!E28</f>
        <v>26000</v>
      </c>
      <c r="E1424" s="2">
        <v>0</v>
      </c>
      <c r="F1424" s="2">
        <v>0</v>
      </c>
      <c r="G1424" s="3">
        <f t="shared" si="52"/>
        <v>1896</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27000</v>
      </c>
      <c r="D1426" s="2">
        <f>'RAS-funkcijski'!E30</f>
        <v>26000</v>
      </c>
      <c r="E1426" s="2">
        <v>0</v>
      </c>
      <c r="F1426" s="2">
        <v>0</v>
      </c>
      <c r="G1426" s="3">
        <f t="shared" si="52"/>
        <v>2054</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228055.01999999996</v>
      </c>
      <c r="D1431" s="2">
        <f>'RAS-funkcijski'!E35</f>
        <v>287327.06999999995</v>
      </c>
      <c r="E1431" s="2">
        <v>0</v>
      </c>
      <c r="F1431" s="2">
        <v>0</v>
      </c>
      <c r="G1431" s="3">
        <f t="shared" si="52"/>
        <v>24883.983959999998</v>
      </c>
      <c r="H1431" s="3">
        <f t="shared" si="41"/>
        <v>8.9999999909196049E-2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9270.14</v>
      </c>
      <c r="D1435" s="2">
        <f>'RAS-funkcijski'!E39</f>
        <v>10000</v>
      </c>
      <c r="E1435" s="2">
        <v>0</v>
      </c>
      <c r="F1435" s="2">
        <v>0</v>
      </c>
      <c r="G1435" s="3">
        <f t="shared" si="52"/>
        <v>1024.4549000000002</v>
      </c>
      <c r="H1435" s="3">
        <f t="shared" si="41"/>
        <v>0.13999999999941792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1470.14</v>
      </c>
      <c r="D1436" s="2">
        <f>'RAS-funkcijski'!E40</f>
        <v>400</v>
      </c>
      <c r="E1436" s="2">
        <v>0</v>
      </c>
      <c r="F1436" s="2">
        <v>0</v>
      </c>
      <c r="G1436" s="3">
        <f t="shared" si="52"/>
        <v>81.725040000000007</v>
      </c>
      <c r="H1436" s="3">
        <f t="shared" si="41"/>
        <v>0.14000000000010004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7800</v>
      </c>
      <c r="D1438" s="2">
        <f>'RAS-funkcijski'!E42</f>
        <v>9600</v>
      </c>
      <c r="E1438" s="2">
        <v>0</v>
      </c>
      <c r="F1438" s="2">
        <v>0</v>
      </c>
      <c r="G1438" s="3">
        <f t="shared" si="52"/>
        <v>1026</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17492.5</v>
      </c>
      <c r="D1446" s="2">
        <f>'RAS-funkcijski'!E50</f>
        <v>0</v>
      </c>
      <c r="E1446" s="2">
        <v>0</v>
      </c>
      <c r="F1446" s="2">
        <v>0</v>
      </c>
      <c r="G1446" s="3">
        <f t="shared" si="52"/>
        <v>804.65499999999997</v>
      </c>
      <c r="H1446" s="3">
        <f t="shared" si="63"/>
        <v>0.5</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17492.5</v>
      </c>
      <c r="D1449" s="2">
        <f>'RAS-funkcijski'!E53</f>
        <v>0</v>
      </c>
      <c r="E1449" s="2">
        <v>0</v>
      </c>
      <c r="F1449" s="2">
        <v>0</v>
      </c>
      <c r="G1449" s="3">
        <f t="shared" si="52"/>
        <v>857.13250000000005</v>
      </c>
      <c r="H1449" s="3">
        <f t="shared" si="63"/>
        <v>0.5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171650.71</v>
      </c>
      <c r="D1450" s="2">
        <f>'RAS-funkcijski'!E54</f>
        <v>247695.22</v>
      </c>
      <c r="E1450" s="2">
        <v>0</v>
      </c>
      <c r="F1450" s="2">
        <v>0</v>
      </c>
      <c r="G1450" s="3">
        <f t="shared" si="52"/>
        <v>33352.057500000003</v>
      </c>
      <c r="H1450" s="3">
        <f t="shared" si="63"/>
        <v>0.51000000000931323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171650.71</v>
      </c>
      <c r="D1451" s="2">
        <f>'RAS-funkcijski'!E55</f>
        <v>247695.22</v>
      </c>
      <c r="E1451" s="2">
        <v>0</v>
      </c>
      <c r="F1451" s="2">
        <v>0</v>
      </c>
      <c r="G1451" s="3">
        <f t="shared" si="52"/>
        <v>34019.09865</v>
      </c>
      <c r="H1451" s="3">
        <f t="shared" si="63"/>
        <v>0.51000000000931323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8640</v>
      </c>
      <c r="D1457" s="2">
        <f>'RAS-funkcijski'!E61</f>
        <v>8640</v>
      </c>
      <c r="E1457" s="2">
        <v>0</v>
      </c>
      <c r="F1457" s="2">
        <v>0</v>
      </c>
      <c r="G1457" s="3">
        <f t="shared" si="52"/>
        <v>1477.44</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8640</v>
      </c>
      <c r="D1460" s="2">
        <f>'RAS-funkcijski'!E64</f>
        <v>8640</v>
      </c>
      <c r="E1460" s="2">
        <v>0</v>
      </c>
      <c r="F1460" s="2">
        <v>0</v>
      </c>
      <c r="G1460" s="3">
        <f t="shared" si="52"/>
        <v>1555.1999999999998</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21001.67</v>
      </c>
      <c r="D1470" s="2">
        <f>'RAS-funkcijski'!E74</f>
        <v>20991.85</v>
      </c>
      <c r="E1470" s="2">
        <v>0</v>
      </c>
      <c r="F1470" s="2">
        <v>0</v>
      </c>
      <c r="G1470" s="3">
        <f t="shared" si="52"/>
        <v>4408.9758999999995</v>
      </c>
      <c r="H1470" s="3">
        <f t="shared" si="63"/>
        <v>0.48000000000320142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24273.08</v>
      </c>
      <c r="D1471" s="2">
        <f>'RAS-funkcijski'!E75</f>
        <v>23827.809999999998</v>
      </c>
      <c r="E1471" s="2">
        <v>0</v>
      </c>
      <c r="F1471" s="2">
        <v>0</v>
      </c>
      <c r="G1471" s="3">
        <f t="shared" si="52"/>
        <v>5106.9376999999995</v>
      </c>
      <c r="H1471" s="3">
        <f t="shared" si="63"/>
        <v>0.27000000000407454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3946.23</v>
      </c>
      <c r="D1472" s="2">
        <f>'RAS-funkcijski'!E76</f>
        <v>3825.48</v>
      </c>
      <c r="E1472" s="2">
        <v>0</v>
      </c>
      <c r="F1472" s="2">
        <v>0</v>
      </c>
      <c r="G1472" s="3">
        <f t="shared" si="52"/>
        <v>834.99767999999995</v>
      </c>
      <c r="H1472" s="3">
        <f t="shared" si="63"/>
        <v>0.71000000000003638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359.36</v>
      </c>
      <c r="D1474" s="2">
        <f>'RAS-funkcijski'!E78</f>
        <v>152.1</v>
      </c>
      <c r="E1474" s="2">
        <v>0</v>
      </c>
      <c r="F1474" s="2">
        <v>0</v>
      </c>
      <c r="G1474" s="3">
        <f t="shared" si="52"/>
        <v>49.103439999999999</v>
      </c>
      <c r="H1474" s="3">
        <f t="shared" si="63"/>
        <v>0.46000000000000796</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19967.490000000002</v>
      </c>
      <c r="D1477" s="2">
        <f>'RAS-funkcijski'!E81</f>
        <v>19850.23</v>
      </c>
      <c r="E1477" s="2">
        <v>0</v>
      </c>
      <c r="F1477" s="2">
        <v>0</v>
      </c>
      <c r="G1477" s="3">
        <f t="shared" si="52"/>
        <v>4594.4321499999996</v>
      </c>
      <c r="H1477" s="3">
        <f t="shared" si="63"/>
        <v>0.72000000000116415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220954.95</v>
      </c>
      <c r="D1478" s="2">
        <f>'RAS-funkcijski'!E82</f>
        <v>386880.39</v>
      </c>
      <c r="E1478" s="2">
        <v>0</v>
      </c>
      <c r="F1478" s="2">
        <v>0</v>
      </c>
      <c r="G1478" s="3">
        <f t="shared" si="52"/>
        <v>77587.826939999999</v>
      </c>
      <c r="H1478" s="3">
        <f t="shared" si="63"/>
        <v>0.44000000000232831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7425</v>
      </c>
      <c r="E1479" s="2">
        <v>0</v>
      </c>
      <c r="F1479" s="2">
        <v>0</v>
      </c>
      <c r="G1479" s="3">
        <f t="shared" si="52"/>
        <v>1173.1500000000001</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135242.65</v>
      </c>
      <c r="D1480" s="2">
        <f>'RAS-funkcijski'!E84</f>
        <v>242128.04</v>
      </c>
      <c r="E1480" s="2">
        <v>0</v>
      </c>
      <c r="F1480" s="2">
        <v>0</v>
      </c>
      <c r="G1480" s="3">
        <f t="shared" si="52"/>
        <v>49559.898400000005</v>
      </c>
      <c r="H1480" s="3">
        <f t="shared" si="63"/>
        <v>0.39000000001396984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72878.55</v>
      </c>
      <c r="D1482" s="2">
        <f>'RAS-funkcijski'!E86</f>
        <v>86301.72</v>
      </c>
      <c r="E1482" s="2">
        <v>0</v>
      </c>
      <c r="F1482" s="2">
        <v>0</v>
      </c>
      <c r="G1482" s="3">
        <f t="shared" si="52"/>
        <v>20129.523180000004</v>
      </c>
      <c r="H1482" s="3">
        <f t="shared" si="63"/>
        <v>0.72999999999592546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12833.75</v>
      </c>
      <c r="D1484" s="2">
        <f>'RAS-funkcijski'!E88</f>
        <v>51025.63</v>
      </c>
      <c r="E1484" s="2">
        <v>0</v>
      </c>
      <c r="F1484" s="2">
        <v>0</v>
      </c>
      <c r="G1484" s="3">
        <f t="shared" si="52"/>
        <v>9650.3408400000008</v>
      </c>
      <c r="H1484" s="3">
        <f t="shared" si="63"/>
        <v>0.62000000000261934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127530.62000000001</v>
      </c>
      <c r="D1503" s="2">
        <f>'RAS-funkcijski'!E107</f>
        <v>116444.22</v>
      </c>
      <c r="E1503" s="2">
        <v>0</v>
      </c>
      <c r="F1503" s="2">
        <v>0</v>
      </c>
      <c r="G1503" s="3">
        <f t="shared" si="52"/>
        <v>37123.163179999996</v>
      </c>
      <c r="H1503" s="3">
        <f t="shared" si="63"/>
        <v>0.59999999999126885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68842.210000000006</v>
      </c>
      <c r="D1504" s="2">
        <f>'RAS-funkcijski'!E108</f>
        <v>56862.5</v>
      </c>
      <c r="E1504" s="2">
        <v>0</v>
      </c>
      <c r="F1504" s="2">
        <v>0</v>
      </c>
      <c r="G1504" s="3">
        <f t="shared" si="52"/>
        <v>18986.989840000002</v>
      </c>
      <c r="H1504" s="3">
        <f t="shared" si="63"/>
        <v>0.71000000000640284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53688.41</v>
      </c>
      <c r="D1505" s="2">
        <f>'RAS-funkcijski'!E109</f>
        <v>59581.72</v>
      </c>
      <c r="E1505" s="2">
        <v>0</v>
      </c>
      <c r="F1505" s="2">
        <v>0</v>
      </c>
      <c r="G1505" s="3">
        <f t="shared" si="52"/>
        <v>18149.44425</v>
      </c>
      <c r="H1505" s="3">
        <f t="shared" si="63"/>
        <v>0.69000000000232831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v>
      </c>
      <c r="D1507" s="2">
        <f>'RAS-funkcijski'!E111</f>
        <v>0</v>
      </c>
      <c r="E1507" s="2">
        <v>0</v>
      </c>
      <c r="F1507" s="2">
        <v>0</v>
      </c>
      <c r="G1507" s="3">
        <f t="shared" si="52"/>
        <v>535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233509.94</v>
      </c>
      <c r="D1510" s="2">
        <f>'RAS-funkcijski'!E114</f>
        <v>285352.09000000003</v>
      </c>
      <c r="E1510" s="2">
        <v>0</v>
      </c>
      <c r="F1510" s="2">
        <v>0</v>
      </c>
      <c r="G1510" s="3">
        <f t="shared" si="52"/>
        <v>88463.553200000009</v>
      </c>
      <c r="H1510" s="3">
        <f t="shared" si="63"/>
        <v>0.15000000002328306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228359.94</v>
      </c>
      <c r="D1511" s="2">
        <f>'RAS-funkcijski'!E115</f>
        <v>277512.09000000003</v>
      </c>
      <c r="E1511" s="2">
        <v>0</v>
      </c>
      <c r="F1511" s="2">
        <v>0</v>
      </c>
      <c r="G1511" s="3">
        <f t="shared" si="52"/>
        <v>86955.637320000009</v>
      </c>
      <c r="H1511" s="3">
        <f t="shared" si="63"/>
        <v>0.15000000002328306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152721.15</v>
      </c>
      <c r="D1512" s="2">
        <f>'RAS-funkcijski'!E116</f>
        <v>198816.73</v>
      </c>
      <c r="E1512" s="2">
        <v>0</v>
      </c>
      <c r="F1512" s="2">
        <v>0</v>
      </c>
      <c r="G1512" s="3">
        <f t="shared" si="52"/>
        <v>61639.71632</v>
      </c>
      <c r="H1512" s="3">
        <f t="shared" si="63"/>
        <v>0.41999999998370185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75638.789999999994</v>
      </c>
      <c r="D1513" s="2">
        <f>'RAS-funkcijski'!E117</f>
        <v>78695.360000000001</v>
      </c>
      <c r="E1513" s="2">
        <v>0</v>
      </c>
      <c r="F1513" s="2">
        <v>0</v>
      </c>
      <c r="G1513" s="3">
        <f t="shared" si="52"/>
        <v>26332.334629999998</v>
      </c>
      <c r="H1513" s="3">
        <f t="shared" si="63"/>
        <v>0.57000000000698492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5150</v>
      </c>
      <c r="D1514" s="2">
        <f>'RAS-funkcijski'!E118</f>
        <v>7840</v>
      </c>
      <c r="E1514" s="2">
        <v>0</v>
      </c>
      <c r="F1514" s="2">
        <v>0</v>
      </c>
      <c r="G1514" s="3">
        <f t="shared" si="52"/>
        <v>2374.62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5150</v>
      </c>
      <c r="D1516" s="2">
        <f>'RAS-funkcijski'!E120</f>
        <v>7840</v>
      </c>
      <c r="E1516" s="2">
        <v>0</v>
      </c>
      <c r="F1516" s="2">
        <v>0</v>
      </c>
      <c r="G1516" s="3">
        <f t="shared" si="52"/>
        <v>2416.2800000000002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90008.98</v>
      </c>
      <c r="D1525" s="2">
        <f>'RAS-funkcijski'!E129</f>
        <v>76291.33</v>
      </c>
      <c r="E1525" s="2">
        <v>0</v>
      </c>
      <c r="F1525" s="2">
        <v>0</v>
      </c>
      <c r="G1525" s="3">
        <f t="shared" si="52"/>
        <v>30323.955000000002</v>
      </c>
      <c r="H1525" s="3">
        <f t="shared" si="63"/>
        <v>0.35000000000582077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14671.25</v>
      </c>
      <c r="D1531" s="2">
        <f>'RAS-funkcijski'!E135</f>
        <v>46066.75</v>
      </c>
      <c r="E1531" s="2">
        <v>0</v>
      </c>
      <c r="F1531" s="2">
        <v>0</v>
      </c>
      <c r="G1531" s="3">
        <f t="shared" si="52"/>
        <v>13991.422250000001</v>
      </c>
      <c r="H1531" s="3">
        <f t="shared" si="63"/>
        <v>0.5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75337.73</v>
      </c>
      <c r="D1536" s="2">
        <f>'RAS-funkcijski'!E140</f>
        <v>30224.58</v>
      </c>
      <c r="E1536" s="2">
        <v>0</v>
      </c>
      <c r="F1536" s="2">
        <v>0</v>
      </c>
      <c r="G1536" s="3">
        <f t="shared" si="52"/>
        <v>18467.017040000002</v>
      </c>
      <c r="H1536" s="3">
        <f t="shared" si="63"/>
        <v>0.69000000000232831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1395730.72</v>
      </c>
      <c r="D1537" s="14">
        <f>'RAS-funkcijski'!E141</f>
        <v>1741050.31</v>
      </c>
      <c r="E1537" s="14">
        <v>0</v>
      </c>
      <c r="F1537" s="14">
        <v>0</v>
      </c>
      <c r="G1537" s="15">
        <f t="shared" si="52"/>
        <v>668262.89358000003</v>
      </c>
      <c r="H1537" s="15">
        <f t="shared" si="63"/>
        <v>0.59000000008381903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21491.200000000001</v>
      </c>
      <c r="E1571" s="2">
        <v>0</v>
      </c>
      <c r="F1571" s="2">
        <v>0</v>
      </c>
      <c r="G1571" s="3">
        <f t="shared" si="52"/>
        <v>1461.4016000000001</v>
      </c>
      <c r="H1571" s="3">
        <f t="shared" si="63"/>
        <v>0.2000000000007276</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21491.200000000001</v>
      </c>
      <c r="E1577" s="2">
        <v>0</v>
      </c>
      <c r="F1577" s="2">
        <v>0</v>
      </c>
      <c r="G1577" s="3">
        <f t="shared" si="52"/>
        <v>1719.296</v>
      </c>
      <c r="H1577" s="3">
        <f t="shared" si="63"/>
        <v>0.2000000000007276</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20178.7</v>
      </c>
      <c r="E1578" s="2">
        <v>0</v>
      </c>
      <c r="F1578" s="2">
        <v>0</v>
      </c>
      <c r="G1578" s="3">
        <f t="shared" si="52"/>
        <v>1654.6534000000001</v>
      </c>
      <c r="H1578" s="3">
        <f t="shared" si="63"/>
        <v>0.2999999999992724</v>
      </c>
      <c r="I1578" s="11">
        <f t="shared" ref="I1578:I1581" si="69">G1578*H1578</f>
        <v>496.39601999879613</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1312.5</v>
      </c>
      <c r="E1579" s="2">
        <v>0</v>
      </c>
      <c r="F1579" s="2">
        <v>0</v>
      </c>
      <c r="G1579" s="3">
        <f t="shared" si="52"/>
        <v>110.25</v>
      </c>
      <c r="H1579" s="3">
        <f t="shared" si="63"/>
        <v>0.5</v>
      </c>
      <c r="I1579" s="11">
        <f t="shared" si="69"/>
        <v>55.125</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226978.71</v>
      </c>
      <c r="D1582" s="7"/>
      <c r="E1582" s="7">
        <v>0</v>
      </c>
      <c r="F1582" s="7">
        <v>0</v>
      </c>
      <c r="G1582" s="8">
        <f t="shared" ref="G1582:G1686" si="70">B1582/1000*C1582</f>
        <v>226.97871000000001</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1775029.0999999999</v>
      </c>
      <c r="D1583" s="2">
        <v>0</v>
      </c>
      <c r="E1583" s="2">
        <v>0</v>
      </c>
      <c r="F1583" s="2">
        <v>0</v>
      </c>
      <c r="G1583" s="3">
        <f t="shared" si="70"/>
        <v>3550.0581999999999</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1350036.8599999999</v>
      </c>
      <c r="D1585" s="2">
        <v>0</v>
      </c>
      <c r="E1585" s="2">
        <v>0</v>
      </c>
      <c r="F1585" s="2">
        <v>0</v>
      </c>
      <c r="G1585" s="3">
        <f t="shared" si="70"/>
        <v>5400.1474399999997</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183480.63</v>
      </c>
      <c r="D1586" s="2">
        <v>0</v>
      </c>
      <c r="E1586" s="2">
        <v>0</v>
      </c>
      <c r="F1586" s="2">
        <v>0</v>
      </c>
      <c r="G1586" s="3">
        <f t="shared" si="70"/>
        <v>917.4031500000001</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575544.35</v>
      </c>
      <c r="D1587" s="2">
        <v>0</v>
      </c>
      <c r="E1587" s="2">
        <v>0</v>
      </c>
      <c r="F1587" s="2">
        <v>0</v>
      </c>
      <c r="G1587" s="3">
        <f t="shared" si="70"/>
        <v>3453.2660999999998</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15904.44</v>
      </c>
      <c r="D1588" s="2">
        <v>0</v>
      </c>
      <c r="E1588" s="2">
        <v>0</v>
      </c>
      <c r="F1588" s="2">
        <v>0</v>
      </c>
      <c r="G1588" s="3">
        <f t="shared" si="70"/>
        <v>111.33108</v>
      </c>
      <c r="H1588" s="3">
        <f t="shared" si="71"/>
        <v>0.44000000000050932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20108.77</v>
      </c>
      <c r="D1589" s="2">
        <v>0</v>
      </c>
      <c r="E1589" s="2">
        <v>0</v>
      </c>
      <c r="F1589" s="2">
        <v>0</v>
      </c>
      <c r="G1589" s="3">
        <f t="shared" si="70"/>
        <v>160.87016</v>
      </c>
      <c r="H1589" s="3">
        <f t="shared" si="71"/>
        <v>0.22999999999956344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15106.56</v>
      </c>
      <c r="D1590" s="2">
        <v>0</v>
      </c>
      <c r="E1590" s="2">
        <v>0</v>
      </c>
      <c r="F1590" s="2">
        <v>0</v>
      </c>
      <c r="G1590" s="3">
        <f>B1590/1000*C1590</f>
        <v>135.95903999999999</v>
      </c>
      <c r="H1590" s="3">
        <f>ABS(C1590-ROUND(C1590,0))</f>
        <v>0.44000000000050932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283007.96000000002</v>
      </c>
      <c r="D1591" s="2">
        <v>0</v>
      </c>
      <c r="E1591" s="2">
        <v>0</v>
      </c>
      <c r="F1591" s="2">
        <v>0</v>
      </c>
      <c r="G1591" s="3">
        <f t="shared" si="70"/>
        <v>2830.0796000000005</v>
      </c>
      <c r="H1591" s="3">
        <f t="shared" si="71"/>
        <v>3.9999999979045242E-2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256884.15</v>
      </c>
      <c r="D1592" s="2">
        <v>0</v>
      </c>
      <c r="E1592" s="2">
        <v>0</v>
      </c>
      <c r="F1592" s="2">
        <v>0</v>
      </c>
      <c r="G1592" s="3">
        <f t="shared" si="70"/>
        <v>2825.7256499999999</v>
      </c>
      <c r="H1592" s="3">
        <f t="shared" si="71"/>
        <v>0.14999999999417923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389328.92</v>
      </c>
      <c r="D1594" s="2">
        <v>0</v>
      </c>
      <c r="E1594" s="2">
        <v>0</v>
      </c>
      <c r="F1594" s="2">
        <v>0</v>
      </c>
      <c r="G1594" s="3">
        <f t="shared" si="70"/>
        <v>5061.2759599999999</v>
      </c>
      <c r="H1594" s="3">
        <f t="shared" si="71"/>
        <v>8.0000000016298145E-2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35663.32</v>
      </c>
      <c r="D1601" s="2">
        <v>0</v>
      </c>
      <c r="E1601" s="2">
        <v>0</v>
      </c>
      <c r="F1601" s="2">
        <v>0</v>
      </c>
      <c r="G1601" s="3">
        <f>B1601/1000*C1601</f>
        <v>713.26639999999998</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1777627.1100000003</v>
      </c>
      <c r="D1602" s="2">
        <v>0</v>
      </c>
      <c r="E1602" s="2">
        <v>0</v>
      </c>
      <c r="F1602" s="2">
        <v>0</v>
      </c>
      <c r="G1602" s="3">
        <f t="shared" si="70"/>
        <v>37330.169310000012</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1369243.2700000003</v>
      </c>
      <c r="D1604" s="2">
        <v>0</v>
      </c>
      <c r="E1604" s="2">
        <v>0</v>
      </c>
      <c r="F1604" s="2">
        <v>0</v>
      </c>
      <c r="G1604" s="3">
        <f t="shared" si="70"/>
        <v>31492.595210000007</v>
      </c>
      <c r="H1604" s="3">
        <f t="shared" si="71"/>
        <v>0.2700000002514571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180472.07</v>
      </c>
      <c r="D1605" s="2">
        <v>0</v>
      </c>
      <c r="E1605" s="2">
        <v>0</v>
      </c>
      <c r="F1605" s="2">
        <v>0</v>
      </c>
      <c r="G1605" s="3">
        <f t="shared" si="70"/>
        <v>4331.3296799999998</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554522.18999999994</v>
      </c>
      <c r="D1606" s="2">
        <v>0</v>
      </c>
      <c r="E1606" s="2">
        <v>0</v>
      </c>
      <c r="F1606" s="2">
        <v>0</v>
      </c>
      <c r="G1606" s="3">
        <f t="shared" si="70"/>
        <v>13863.054749999999</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15934.29</v>
      </c>
      <c r="D1607" s="2">
        <v>0</v>
      </c>
      <c r="E1607" s="2">
        <v>0</v>
      </c>
      <c r="F1607" s="2">
        <v>0</v>
      </c>
      <c r="G1607" s="3">
        <f t="shared" si="70"/>
        <v>414.29154</v>
      </c>
      <c r="H1607" s="3">
        <f t="shared" si="71"/>
        <v>0.29000000000087311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29600.52</v>
      </c>
      <c r="D1608" s="2">
        <v>0</v>
      </c>
      <c r="E1608" s="2">
        <v>0</v>
      </c>
      <c r="F1608" s="2">
        <v>0</v>
      </c>
      <c r="G1608" s="3">
        <f t="shared" si="70"/>
        <v>799.21403999999995</v>
      </c>
      <c r="H1608" s="3">
        <f t="shared" si="71"/>
        <v>0.47999999999956344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11655.95</v>
      </c>
      <c r="D1609" s="2">
        <v>0</v>
      </c>
      <c r="E1609" s="2">
        <v>0</v>
      </c>
      <c r="F1609" s="2">
        <v>0</v>
      </c>
      <c r="G1609" s="3">
        <f>B1609/1000*C1609</f>
        <v>326.36660000000001</v>
      </c>
      <c r="H1609" s="3">
        <f>ABS(C1609-ROUND(C1609,0))</f>
        <v>4.9999999999272404E-2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274647.81</v>
      </c>
      <c r="D1610" s="2">
        <v>0</v>
      </c>
      <c r="E1610" s="2">
        <v>0</v>
      </c>
      <c r="F1610" s="2">
        <v>0</v>
      </c>
      <c r="G1610" s="3">
        <f t="shared" si="70"/>
        <v>7964.7864900000004</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301932.64</v>
      </c>
      <c r="D1611" s="2">
        <v>0</v>
      </c>
      <c r="E1611" s="2">
        <v>0</v>
      </c>
      <c r="F1611" s="2">
        <v>0</v>
      </c>
      <c r="G1611" s="3">
        <f t="shared" si="70"/>
        <v>9057.9791999999998</v>
      </c>
      <c r="H1611" s="3">
        <f t="shared" si="71"/>
        <v>0.35999999998603016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477.8</v>
      </c>
      <c r="D1612" s="2">
        <v>0</v>
      </c>
      <c r="E1612" s="2">
        <v>0</v>
      </c>
      <c r="F1612" s="2">
        <v>0</v>
      </c>
      <c r="G1612" s="3">
        <f t="shared" si="70"/>
        <v>14.8118</v>
      </c>
      <c r="H1612" s="3">
        <f t="shared" si="71"/>
        <v>0.19999999999998863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391797.48</v>
      </c>
      <c r="D1613" s="2">
        <v>0</v>
      </c>
      <c r="E1613" s="2">
        <v>0</v>
      </c>
      <c r="F1613" s="2">
        <v>0</v>
      </c>
      <c r="G1613" s="3">
        <f t="shared" si="70"/>
        <v>12537.51936</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16586.36</v>
      </c>
      <c r="D1620" s="2">
        <v>0</v>
      </c>
      <c r="E1620" s="2">
        <v>0</v>
      </c>
      <c r="F1620" s="2">
        <v>0</v>
      </c>
      <c r="G1620" s="3">
        <f>B1620/1000*C1620</f>
        <v>646.86804000000006</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224380.69999999949</v>
      </c>
      <c r="D1621" s="2">
        <v>0</v>
      </c>
      <c r="E1621" s="2">
        <v>0</v>
      </c>
      <c r="F1621" s="2">
        <v>0</v>
      </c>
      <c r="G1621" s="3">
        <f t="shared" si="70"/>
        <v>8975.2279999999791</v>
      </c>
      <c r="H1621" s="3">
        <f t="shared" si="71"/>
        <v>0.30000000051222742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15964.09</v>
      </c>
      <c r="D1622" s="2">
        <v>0</v>
      </c>
      <c r="E1622" s="2">
        <v>0</v>
      </c>
      <c r="F1622" s="2">
        <v>0</v>
      </c>
      <c r="G1622" s="3">
        <f t="shared" si="70"/>
        <v>654.52769000000001</v>
      </c>
      <c r="H1622" s="3">
        <f t="shared" si="71"/>
        <v>9.0000000000145519E-2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2328.09</v>
      </c>
      <c r="D1628" s="2">
        <v>0</v>
      </c>
      <c r="E1628" s="2">
        <v>0</v>
      </c>
      <c r="F1628" s="2">
        <v>0</v>
      </c>
      <c r="G1628" s="3">
        <f t="shared" si="70"/>
        <v>109.42023</v>
      </c>
      <c r="H1628" s="3">
        <f t="shared" si="71"/>
        <v>9.0000000000145519E-2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2328.09</v>
      </c>
      <c r="D1634" s="2">
        <v>0</v>
      </c>
      <c r="E1634" s="2">
        <v>0</v>
      </c>
      <c r="F1634" s="2">
        <v>0</v>
      </c>
      <c r="G1634" s="3">
        <f t="shared" si="70"/>
        <v>123.38877000000001</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2328.09</v>
      </c>
      <c r="D1635" s="2">
        <v>0</v>
      </c>
      <c r="E1635" s="2">
        <v>0</v>
      </c>
      <c r="F1635" s="2">
        <v>0</v>
      </c>
      <c r="G1635" s="3">
        <f t="shared" si="70"/>
        <v>125.71686000000001</v>
      </c>
      <c r="H1635" s="3">
        <f t="shared" si="71"/>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13636</v>
      </c>
      <c r="D1669" s="2">
        <v>0</v>
      </c>
      <c r="E1669" s="2">
        <v>0</v>
      </c>
      <c r="F1669" s="2">
        <v>0</v>
      </c>
      <c r="G1669" s="3">
        <f t="shared" si="70"/>
        <v>1199.9679999999998</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13636</v>
      </c>
      <c r="D1670" s="2">
        <v>0</v>
      </c>
      <c r="E1670" s="2">
        <v>0</v>
      </c>
      <c r="F1670" s="2">
        <v>0</v>
      </c>
      <c r="G1670" s="3">
        <f t="shared" si="70"/>
        <v>1213.604</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208416.61000000002</v>
      </c>
      <c r="D1681" s="2">
        <v>0</v>
      </c>
      <c r="E1681" s="2">
        <v>0</v>
      </c>
      <c r="F1681" s="2">
        <v>0</v>
      </c>
      <c r="G1681" s="3">
        <f t="shared" si="70"/>
        <v>20841.661000000004</v>
      </c>
      <c r="H1681" s="3">
        <f t="shared" si="71"/>
        <v>0.38999999998486601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135000.88</v>
      </c>
      <c r="D1683" s="2">
        <v>0</v>
      </c>
      <c r="E1683" s="2">
        <v>0</v>
      </c>
      <c r="F1683" s="2">
        <v>0</v>
      </c>
      <c r="G1683" s="3">
        <f t="shared" si="70"/>
        <v>13770.089759999999</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51415.33</v>
      </c>
      <c r="D1684" s="2">
        <v>0</v>
      </c>
      <c r="E1684" s="2">
        <v>0</v>
      </c>
      <c r="F1684" s="2">
        <v>0</v>
      </c>
      <c r="G1684" s="3">
        <f t="shared" si="70"/>
        <v>5295.7789899999998</v>
      </c>
      <c r="H1684" s="3">
        <f t="shared" si="71"/>
        <v>0.33000000000174623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22000.400000000001</v>
      </c>
      <c r="D1686" s="14">
        <v>0</v>
      </c>
      <c r="E1686" s="14">
        <v>0</v>
      </c>
      <c r="F1686" s="14">
        <v>0</v>
      </c>
      <c r="G1686" s="15">
        <f t="shared" si="70"/>
        <v>2310.0419999999999</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26993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2054894.3199999998</v>
      </c>
      <c r="I17" s="275">
        <f>'PR-RAS'!E6</f>
        <v>1920649.8899999997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1175299.25</v>
      </c>
      <c r="I18" s="275">
        <f>'PR-RAS'!E152</f>
        <v>1351721.39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412256.35999999975</v>
      </c>
      <c r="I19" s="275">
        <f>'PR-RAS'!E649</f>
        <v>605076.3899999999</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9997226.3599999975</v>
      </c>
      <c r="I22" s="275">
        <f>BILANCA!E7</f>
        <v>9991045.9099999983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1079080.8500000001</v>
      </c>
      <c r="I23" s="275">
        <f>BILANCA!E69</f>
        <v>1273241.9200000002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226978.71000000002</v>
      </c>
      <c r="I24" s="275">
        <f>BILANCA!E177</f>
        <v>224380.70000000004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10849328.499999998</v>
      </c>
      <c r="I25" s="275">
        <f>BILANCA!E251</f>
        <v>11039907.130000001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444020.52</v>
      </c>
      <c r="I27" s="275">
        <f>'RAS-funkcijski'!E5</f>
        <v>538649.48</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228055.01999999996</v>
      </c>
      <c r="I28" s="275">
        <f>'RAS-funkcijski'!E35</f>
        <v>287327.06999999995</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12833.75</v>
      </c>
      <c r="I29" s="275">
        <f>'RAS-funkcijski'!E88</f>
        <v>51025.63</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233509.94</v>
      </c>
      <c r="I30" s="275">
        <f>'RAS-funkcijski'!E114</f>
        <v>285352.09000000003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1395730.72</v>
      </c>
      <c r="I31" s="275">
        <f>'RAS-funkcijski'!E141</f>
        <v>1741050.31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21491.200000000001</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21491.200000000001</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226978.71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224380.69999999949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15964.09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208416.61000000002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2054894.3199999998</v>
      </c>
      <c r="E6" s="60">
        <f>E7+E43+E49+E82+E106+E125+E134+E140</f>
        <v>1920649.8899999997</v>
      </c>
      <c r="F6" s="45">
        <f t="shared" ref="F6:F132" si="0">IF(D6&lt;&gt;0,IF(E6/D6&gt;=100,"&gt;&gt;100",E6/D6*100),"-")</f>
        <v>93.467088370753771</v>
      </c>
    </row>
    <row r="7" spans="1:24" ht="12.75" customHeight="1" x14ac:dyDescent="0.2">
      <c r="A7" s="63">
        <v>61</v>
      </c>
      <c r="B7" s="220" t="s">
        <v>17</v>
      </c>
      <c r="C7" s="247" t="s">
        <v>18</v>
      </c>
      <c r="D7" s="60">
        <f>D8+D17+D23+D29+D36+D39</f>
        <v>1264414.96</v>
      </c>
      <c r="E7" s="60">
        <f>E8+E17+E23+E29+E36+E39</f>
        <v>1374691.8299999998</v>
      </c>
      <c r="F7" s="45">
        <f t="shared" si="0"/>
        <v>108.72157270268296</v>
      </c>
    </row>
    <row r="8" spans="1:24" ht="12.75" customHeight="1" x14ac:dyDescent="0.2">
      <c r="A8" s="63">
        <v>611</v>
      </c>
      <c r="B8" s="220" t="s">
        <v>19</v>
      </c>
      <c r="C8" s="247" t="s">
        <v>20</v>
      </c>
      <c r="D8" s="60">
        <f>SUM(D9:D14)-D15-D16</f>
        <v>1162304.23</v>
      </c>
      <c r="E8" s="60">
        <f>SUM(E9:E14)-E15-E16</f>
        <v>1292994.7799999998</v>
      </c>
      <c r="F8" s="45">
        <f t="shared" si="0"/>
        <v>111.24409140281625</v>
      </c>
    </row>
    <row r="9" spans="1:24" ht="12.75" customHeight="1" x14ac:dyDescent="0.2">
      <c r="A9" s="63">
        <v>6111</v>
      </c>
      <c r="B9" s="65" t="s">
        <v>21</v>
      </c>
      <c r="C9" s="247" t="s">
        <v>22</v>
      </c>
      <c r="D9" s="194">
        <v>1073127.78</v>
      </c>
      <c r="E9" s="194">
        <v>1003317.75</v>
      </c>
      <c r="F9" s="45">
        <f t="shared" si="0"/>
        <v>93.494714115032977</v>
      </c>
    </row>
    <row r="10" spans="1:24" ht="12.75" customHeight="1" x14ac:dyDescent="0.2">
      <c r="A10" s="63">
        <v>6112</v>
      </c>
      <c r="B10" s="65" t="s">
        <v>23</v>
      </c>
      <c r="C10" s="247" t="s">
        <v>24</v>
      </c>
      <c r="D10" s="194">
        <v>71104.69</v>
      </c>
      <c r="E10" s="194">
        <v>82905.990000000005</v>
      </c>
      <c r="F10" s="45">
        <f t="shared" si="0"/>
        <v>116.5970767891682</v>
      </c>
    </row>
    <row r="11" spans="1:24" ht="12.75" customHeight="1" x14ac:dyDescent="0.2">
      <c r="A11" s="63">
        <v>6113</v>
      </c>
      <c r="B11" s="65" t="s">
        <v>25</v>
      </c>
      <c r="C11" s="247" t="s">
        <v>26</v>
      </c>
      <c r="D11" s="194">
        <v>122045.31</v>
      </c>
      <c r="E11" s="194">
        <v>69495.37</v>
      </c>
      <c r="F11" s="45">
        <f t="shared" si="0"/>
        <v>56.942270047083333</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137275.67000000001</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103973.55</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98822.3</v>
      </c>
      <c r="E23" s="60">
        <f t="shared" si="2"/>
        <v>79063.55</v>
      </c>
      <c r="F23" s="45">
        <f t="shared" si="0"/>
        <v>80.005778048072145</v>
      </c>
    </row>
    <row r="24" spans="1:6" ht="12.75" customHeight="1" x14ac:dyDescent="0.2">
      <c r="A24" s="63">
        <v>6131</v>
      </c>
      <c r="B24" s="65" t="s">
        <v>51</v>
      </c>
      <c r="C24" s="247" t="s">
        <v>52</v>
      </c>
      <c r="D24" s="194">
        <v>25569.86</v>
      </c>
      <c r="E24" s="194">
        <v>18777.37</v>
      </c>
      <c r="F24" s="45">
        <f t="shared" si="0"/>
        <v>73.435560460636069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73252.44</v>
      </c>
      <c r="E27" s="194">
        <v>60286.18</v>
      </c>
      <c r="F27" s="45">
        <f t="shared" si="0"/>
        <v>82.299210783968419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3288.43</v>
      </c>
      <c r="E29" s="60">
        <f>SUM(E30:E35)</f>
        <v>2633.5</v>
      </c>
      <c r="F29" s="45">
        <f t="shared" si="0"/>
        <v>80.083808990916637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2925.83</v>
      </c>
      <c r="E31" s="194">
        <v>2531.61</v>
      </c>
      <c r="F31" s="45">
        <f t="shared" si="0"/>
        <v>86.526216492414122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362.6</v>
      </c>
      <c r="E33" s="194">
        <v>101.89</v>
      </c>
      <c r="F33" s="45">
        <f t="shared" si="0"/>
        <v>28.099834528405953</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675040.09</v>
      </c>
      <c r="E49" s="60">
        <f>E50+E53+E58+E61+E64+E68+E71+E74+E77</f>
        <v>431236.87</v>
      </c>
      <c r="F49" s="45">
        <f t="shared" si="0"/>
        <v>63.883149517830859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527941.44999999995</v>
      </c>
      <c r="E58" s="60">
        <f t="shared" si="9"/>
        <v>339905.14</v>
      </c>
      <c r="F58" s="45">
        <f t="shared" si="0"/>
        <v>64.383112937997197</v>
      </c>
    </row>
    <row r="59" spans="1:6" ht="24" x14ac:dyDescent="0.2">
      <c r="A59" s="63">
        <v>6331</v>
      </c>
      <c r="B59" s="65" t="s">
        <v>121</v>
      </c>
      <c r="C59" s="247" t="s">
        <v>122</v>
      </c>
      <c r="D59" s="194">
        <v>100318.01</v>
      </c>
      <c r="E59" s="194">
        <v>55786.64</v>
      </c>
      <c r="F59" s="45">
        <f t="shared" si="0"/>
        <v>55.609795289998274</v>
      </c>
    </row>
    <row r="60" spans="1:6" ht="24" x14ac:dyDescent="0.2">
      <c r="A60" s="63">
        <v>6332</v>
      </c>
      <c r="B60" s="65" t="s">
        <v>123</v>
      </c>
      <c r="C60" s="247" t="s">
        <v>124</v>
      </c>
      <c r="D60" s="194">
        <v>427623.44</v>
      </c>
      <c r="E60" s="194">
        <v>284118.5</v>
      </c>
      <c r="F60" s="45">
        <f t="shared" si="0"/>
        <v>66.441283012923705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79665.73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79665.73</v>
      </c>
      <c r="F67" s="71" t="str">
        <f t="shared" si="0"/>
        <v>-</v>
      </c>
    </row>
    <row r="68" spans="1:6" ht="24" x14ac:dyDescent="0.2">
      <c r="A68" s="63" t="s">
        <v>139</v>
      </c>
      <c r="B68" s="183" t="s">
        <v>140</v>
      </c>
      <c r="C68" s="247" t="s">
        <v>139</v>
      </c>
      <c r="D68" s="60">
        <f t="shared" ref="D68:E68" si="11">SUM(D69:D70)</f>
        <v>11808</v>
      </c>
      <c r="E68" s="60">
        <f t="shared" si="11"/>
        <v>11666</v>
      </c>
      <c r="F68" s="45">
        <f t="shared" si="0"/>
        <v>98.797425474254737</v>
      </c>
    </row>
    <row r="69" spans="1:6" ht="12.75" customHeight="1" x14ac:dyDescent="0.2">
      <c r="A69" s="63" t="s">
        <v>141</v>
      </c>
      <c r="B69" s="64" t="s">
        <v>142</v>
      </c>
      <c r="C69" s="247" t="s">
        <v>141</v>
      </c>
      <c r="D69" s="194">
        <v>2530</v>
      </c>
      <c r="E69" s="194">
        <v>2000</v>
      </c>
      <c r="F69" s="45">
        <f t="shared" si="0"/>
        <v>79.051383399209485</v>
      </c>
    </row>
    <row r="70" spans="1:6" ht="24" x14ac:dyDescent="0.2">
      <c r="A70" s="63" t="s">
        <v>143</v>
      </c>
      <c r="B70" s="64" t="s">
        <v>144</v>
      </c>
      <c r="C70" s="247" t="s">
        <v>143</v>
      </c>
      <c r="D70" s="194">
        <v>9278</v>
      </c>
      <c r="E70" s="194">
        <v>9666</v>
      </c>
      <c r="F70" s="45">
        <f t="shared" si="0"/>
        <v>104.18193576201769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135290.64000000001</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135290.64000000001</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31034.359999999997</v>
      </c>
      <c r="E82" s="60">
        <f t="shared" si="15"/>
        <v>27225.809999999998</v>
      </c>
      <c r="F82" s="45">
        <f t="shared" si="0"/>
        <v>87.727957012807749</v>
      </c>
    </row>
    <row r="83" spans="1:6" ht="12.75" customHeight="1" x14ac:dyDescent="0.2">
      <c r="A83" s="63">
        <v>641</v>
      </c>
      <c r="B83" s="64" t="s">
        <v>169</v>
      </c>
      <c r="C83" s="247" t="s">
        <v>170</v>
      </c>
      <c r="D83" s="60">
        <f t="shared" ref="D83:E83" si="16">SUM(D84:D90)</f>
        <v>72.87</v>
      </c>
      <c r="E83" s="60">
        <f t="shared" si="16"/>
        <v>86.89</v>
      </c>
      <c r="F83" s="45">
        <f t="shared" si="0"/>
        <v>119.2397420063126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72.87</v>
      </c>
      <c r="E85" s="194">
        <v>86.89</v>
      </c>
      <c r="F85" s="45">
        <f t="shared" si="0"/>
        <v>119.2397420063126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30961.489999999998</v>
      </c>
      <c r="E91" s="60">
        <f t="shared" si="17"/>
        <v>27138.92</v>
      </c>
      <c r="F91" s="45">
        <f t="shared" si="0"/>
        <v>87.653791855624519</v>
      </c>
    </row>
    <row r="92" spans="1:6" ht="12.75" customHeight="1" x14ac:dyDescent="0.2">
      <c r="A92" s="63">
        <v>6421</v>
      </c>
      <c r="B92" s="64" t="s">
        <v>187</v>
      </c>
      <c r="C92" s="247" t="s">
        <v>188</v>
      </c>
      <c r="D92" s="194">
        <v>146</v>
      </c>
      <c r="E92" s="194">
        <v>73</v>
      </c>
      <c r="F92" s="45">
        <f t="shared" si="0"/>
        <v>50</v>
      </c>
    </row>
    <row r="93" spans="1:6" ht="12.75" customHeight="1" x14ac:dyDescent="0.2">
      <c r="A93" s="63">
        <v>6422</v>
      </c>
      <c r="B93" s="64" t="s">
        <v>189</v>
      </c>
      <c r="C93" s="247" t="s">
        <v>190</v>
      </c>
      <c r="D93" s="194">
        <v>20303.07</v>
      </c>
      <c r="E93" s="194">
        <v>16553.5</v>
      </c>
      <c r="F93" s="45">
        <f t="shared" si="0"/>
        <v>81.532004765781736</v>
      </c>
    </row>
    <row r="94" spans="1:6" ht="12.75" customHeight="1" x14ac:dyDescent="0.2">
      <c r="A94" s="63">
        <v>6423</v>
      </c>
      <c r="B94" s="64" t="s">
        <v>191</v>
      </c>
      <c r="C94" s="247" t="s">
        <v>192</v>
      </c>
      <c r="D94" s="194">
        <v>10512.42</v>
      </c>
      <c r="E94" s="194">
        <v>10512.42</v>
      </c>
      <c r="F94" s="45">
        <f t="shared" si="0"/>
        <v>100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83852.87</v>
      </c>
      <c r="E106" s="60">
        <f>E107+E112+E120+E124</f>
        <v>87091.48000000001</v>
      </c>
      <c r="F106" s="45">
        <f t="shared" si="0"/>
        <v>103.86225301531124</v>
      </c>
    </row>
    <row r="107" spans="1:6" ht="12.75" customHeight="1" x14ac:dyDescent="0.2">
      <c r="A107" s="63">
        <v>651</v>
      </c>
      <c r="B107" s="64" t="s">
        <v>217</v>
      </c>
      <c r="C107" s="247" t="s">
        <v>218</v>
      </c>
      <c r="D107" s="60">
        <f t="shared" ref="D107:E107" si="19">SUM(D108:D111)</f>
        <v>1597.64</v>
      </c>
      <c r="E107" s="60">
        <f t="shared" si="19"/>
        <v>1954.09</v>
      </c>
      <c r="F107" s="45">
        <f t="shared" si="0"/>
        <v>122.31103377481784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1307.94</v>
      </c>
      <c r="E109" s="194">
        <v>1658.78</v>
      </c>
      <c r="F109" s="45">
        <f t="shared" si="0"/>
        <v>126.82386042173188</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289.7</v>
      </c>
      <c r="E111" s="194">
        <v>295.31</v>
      </c>
      <c r="F111" s="45">
        <f t="shared" si="0"/>
        <v>101.93648602002072</v>
      </c>
    </row>
    <row r="112" spans="1:6" ht="12.75" customHeight="1" x14ac:dyDescent="0.2">
      <c r="A112" s="63">
        <v>652</v>
      </c>
      <c r="B112" s="64" t="s">
        <v>227</v>
      </c>
      <c r="C112" s="247" t="s">
        <v>228</v>
      </c>
      <c r="D112" s="60">
        <f t="shared" ref="D112:E112" si="20">SUM(D113:D119)</f>
        <v>25603.86</v>
      </c>
      <c r="E112" s="60">
        <f t="shared" si="20"/>
        <v>23392.170000000002</v>
      </c>
      <c r="F112" s="45">
        <f t="shared" si="0"/>
        <v>91.361888402764279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10.41</v>
      </c>
      <c r="E115" s="194">
        <v>491.22</v>
      </c>
      <c r="F115" s="45">
        <f t="shared" si="0"/>
        <v>4718.731988472623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25593.45</v>
      </c>
      <c r="E117" s="194">
        <v>22900.95</v>
      </c>
      <c r="F117" s="45">
        <f t="shared" si="0"/>
        <v>89.479730165335269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56651.37</v>
      </c>
      <c r="E120" s="60">
        <f t="shared" si="21"/>
        <v>61745.22</v>
      </c>
      <c r="F120" s="45">
        <f t="shared" si="0"/>
        <v>108.99157425495622</v>
      </c>
    </row>
    <row r="121" spans="1:6" ht="12.75" customHeight="1" x14ac:dyDescent="0.2">
      <c r="A121" s="63">
        <v>6531</v>
      </c>
      <c r="B121" s="64" t="s">
        <v>245</v>
      </c>
      <c r="C121" s="247" t="s">
        <v>246</v>
      </c>
      <c r="D121" s="194">
        <v>15331.26</v>
      </c>
      <c r="E121" s="194">
        <v>20481.11</v>
      </c>
      <c r="F121" s="45">
        <f t="shared" si="0"/>
        <v>133.59052028339485</v>
      </c>
    </row>
    <row r="122" spans="1:6" ht="12.75" customHeight="1" x14ac:dyDescent="0.2">
      <c r="A122" s="63">
        <v>6532</v>
      </c>
      <c r="B122" s="64" t="s">
        <v>247</v>
      </c>
      <c r="C122" s="247" t="s">
        <v>248</v>
      </c>
      <c r="D122" s="194">
        <v>41320.11</v>
      </c>
      <c r="E122" s="194">
        <v>41264.11</v>
      </c>
      <c r="F122" s="45">
        <f t="shared" si="0"/>
        <v>99.864472771248671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552.04</v>
      </c>
      <c r="E125" s="60">
        <f t="shared" si="22"/>
        <v>403.9</v>
      </c>
      <c r="F125" s="45">
        <f t="shared" si="0"/>
        <v>73.164988044344611</v>
      </c>
    </row>
    <row r="126" spans="1:6" ht="12.75" customHeight="1" x14ac:dyDescent="0.2">
      <c r="A126" s="63">
        <v>661</v>
      </c>
      <c r="B126" s="65" t="s">
        <v>255</v>
      </c>
      <c r="C126" s="247" t="s">
        <v>256</v>
      </c>
      <c r="D126" s="60">
        <f t="shared" ref="D126:E126" si="23">SUM(D127:D128)</f>
        <v>423.44</v>
      </c>
      <c r="E126" s="60">
        <f t="shared" si="23"/>
        <v>403.9</v>
      </c>
      <c r="F126" s="45">
        <f t="shared" si="0"/>
        <v>95.385414698658593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423.44</v>
      </c>
      <c r="E128" s="194">
        <v>403.9</v>
      </c>
      <c r="F128" s="45">
        <f t="shared" si="0"/>
        <v>95.385414698658593</v>
      </c>
    </row>
    <row r="129" spans="1:6" ht="36" x14ac:dyDescent="0.2">
      <c r="A129" s="63">
        <v>663</v>
      </c>
      <c r="B129" s="182" t="s">
        <v>261</v>
      </c>
      <c r="C129" s="247" t="s">
        <v>262</v>
      </c>
      <c r="D129" s="60">
        <f t="shared" ref="D129:E129" si="24">SUM(D130:D133)</f>
        <v>128.6</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128.6</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1175299.25</v>
      </c>
      <c r="E152" s="60">
        <f>E153+E164+E202+E221+E230+E262+E273</f>
        <v>1351721.39</v>
      </c>
      <c r="F152" s="45">
        <f t="shared" si="26"/>
        <v>115.01082724250867</v>
      </c>
    </row>
    <row r="153" spans="1:6" ht="12.75" customHeight="1" x14ac:dyDescent="0.2">
      <c r="A153" s="63">
        <v>31</v>
      </c>
      <c r="B153" s="64" t="s">
        <v>308</v>
      </c>
      <c r="C153" s="247" t="s">
        <v>309</v>
      </c>
      <c r="D153" s="60">
        <f t="shared" ref="D153:E153" si="30">D154+D159+D160</f>
        <v>167935.25000000003</v>
      </c>
      <c r="E153" s="60">
        <f t="shared" si="30"/>
        <v>181758.91999999998</v>
      </c>
      <c r="F153" s="45">
        <f t="shared" si="26"/>
        <v>108.23154757562807</v>
      </c>
    </row>
    <row r="154" spans="1:6" ht="12.75" customHeight="1" x14ac:dyDescent="0.2">
      <c r="A154" s="63">
        <v>311</v>
      </c>
      <c r="B154" s="64" t="s">
        <v>310</v>
      </c>
      <c r="C154" s="247" t="s">
        <v>311</v>
      </c>
      <c r="D154" s="60">
        <f t="shared" ref="D154:E154" si="31">SUM(D155:D158)</f>
        <v>128616.02</v>
      </c>
      <c r="E154" s="60">
        <f t="shared" si="31"/>
        <v>143474.63</v>
      </c>
      <c r="F154" s="45">
        <f t="shared" si="26"/>
        <v>111.55268993707004</v>
      </c>
    </row>
    <row r="155" spans="1:6" ht="12.75" customHeight="1" x14ac:dyDescent="0.2">
      <c r="A155" s="63">
        <v>3111</v>
      </c>
      <c r="B155" s="64" t="s">
        <v>312</v>
      </c>
      <c r="C155" s="247" t="s">
        <v>313</v>
      </c>
      <c r="D155" s="194">
        <v>128616.02</v>
      </c>
      <c r="E155" s="194">
        <v>143474.63</v>
      </c>
      <c r="F155" s="45">
        <f t="shared" si="26"/>
        <v>111.55268993707004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18841.25</v>
      </c>
      <c r="E159" s="194">
        <v>14610.9</v>
      </c>
      <c r="F159" s="45">
        <f t="shared" si="26"/>
        <v>77.547402640482971</v>
      </c>
    </row>
    <row r="160" spans="1:6" ht="12.75" customHeight="1" x14ac:dyDescent="0.2">
      <c r="A160" s="63">
        <v>313</v>
      </c>
      <c r="B160" s="65" t="s">
        <v>322</v>
      </c>
      <c r="C160" s="247" t="s">
        <v>323</v>
      </c>
      <c r="D160" s="60">
        <f t="shared" ref="D160:E160" si="32">SUM(D161:D163)</f>
        <v>20477.98</v>
      </c>
      <c r="E160" s="60">
        <f t="shared" si="32"/>
        <v>23673.39</v>
      </c>
      <c r="F160" s="45">
        <f t="shared" si="26"/>
        <v>115.60412696955463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20477.98</v>
      </c>
      <c r="E162" s="194">
        <v>23673.39</v>
      </c>
      <c r="F162" s="45">
        <f t="shared" si="26"/>
        <v>115.60412696955463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459285.37</v>
      </c>
      <c r="E164" s="60">
        <f>E165+E170+E178+E188+E189+E194</f>
        <v>577227.69999999995</v>
      </c>
      <c r="F164" s="45">
        <f t="shared" si="26"/>
        <v>125.67953122478079</v>
      </c>
    </row>
    <row r="165" spans="1:6" ht="12.75" customHeight="1" x14ac:dyDescent="0.2">
      <c r="A165" s="63">
        <v>321</v>
      </c>
      <c r="B165" s="64" t="s">
        <v>332</v>
      </c>
      <c r="C165" s="247" t="s">
        <v>333</v>
      </c>
      <c r="D165" s="60">
        <f t="shared" ref="D165:E165" si="33">SUM(D166:D169)</f>
        <v>8573.36</v>
      </c>
      <c r="E165" s="60">
        <f t="shared" si="33"/>
        <v>9645.16</v>
      </c>
      <c r="F165" s="45">
        <f t="shared" si="26"/>
        <v>112.50151632498809</v>
      </c>
    </row>
    <row r="166" spans="1:6" ht="12.75" customHeight="1" x14ac:dyDescent="0.2">
      <c r="A166" s="63">
        <v>3211</v>
      </c>
      <c r="B166" s="64" t="s">
        <v>334</v>
      </c>
      <c r="C166" s="247" t="s">
        <v>335</v>
      </c>
      <c r="D166" s="194">
        <v>2965.68</v>
      </c>
      <c r="E166" s="194">
        <v>3081.75</v>
      </c>
      <c r="F166" s="45">
        <f t="shared" si="26"/>
        <v>103.91377356963665</v>
      </c>
    </row>
    <row r="167" spans="1:6" ht="12.75" customHeight="1" x14ac:dyDescent="0.2">
      <c r="A167" s="63">
        <v>3212</v>
      </c>
      <c r="B167" s="64" t="s">
        <v>336</v>
      </c>
      <c r="C167" s="247" t="s">
        <v>337</v>
      </c>
      <c r="D167" s="194">
        <v>4208.68</v>
      </c>
      <c r="E167" s="194">
        <v>3681.96</v>
      </c>
      <c r="F167" s="45">
        <f t="shared" si="26"/>
        <v>87.484912133970738</v>
      </c>
    </row>
    <row r="168" spans="1:6" ht="12.75" customHeight="1" x14ac:dyDescent="0.2">
      <c r="A168" s="63">
        <v>3213</v>
      </c>
      <c r="B168" s="64" t="s">
        <v>338</v>
      </c>
      <c r="C168" s="247" t="s">
        <v>339</v>
      </c>
      <c r="D168" s="194">
        <v>1399</v>
      </c>
      <c r="E168" s="194">
        <v>2881.45</v>
      </c>
      <c r="F168" s="45">
        <f t="shared" si="26"/>
        <v>205.96497498213009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84455.550000000017</v>
      </c>
      <c r="E170" s="60">
        <f t="shared" si="34"/>
        <v>115949.95000000001</v>
      </c>
      <c r="F170" s="45">
        <f t="shared" si="26"/>
        <v>137.29109573023914</v>
      </c>
    </row>
    <row r="171" spans="1:6" ht="12.75" customHeight="1" x14ac:dyDescent="0.2">
      <c r="A171" s="63">
        <v>3221</v>
      </c>
      <c r="B171" s="64" t="s">
        <v>344</v>
      </c>
      <c r="C171" s="247" t="s">
        <v>345</v>
      </c>
      <c r="D171" s="194">
        <v>5198.21</v>
      </c>
      <c r="E171" s="194">
        <v>8189.96</v>
      </c>
      <c r="F171" s="45">
        <f t="shared" si="26"/>
        <v>157.55346551986165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75100.3</v>
      </c>
      <c r="E173" s="194">
        <v>97026.6</v>
      </c>
      <c r="F173" s="45">
        <f t="shared" si="26"/>
        <v>129.19602185344132</v>
      </c>
    </row>
    <row r="174" spans="1:6" ht="12.75" customHeight="1" x14ac:dyDescent="0.2">
      <c r="A174" s="63">
        <v>3224</v>
      </c>
      <c r="B174" s="65" t="s">
        <v>350</v>
      </c>
      <c r="C174" s="247" t="s">
        <v>351</v>
      </c>
      <c r="D174" s="194">
        <v>1319.32</v>
      </c>
      <c r="E174" s="194">
        <v>4207.9399999999996</v>
      </c>
      <c r="F174" s="45">
        <f t="shared" si="26"/>
        <v>318.94763969317529</v>
      </c>
    </row>
    <row r="175" spans="1:6" ht="12.75" customHeight="1" x14ac:dyDescent="0.2">
      <c r="A175" s="63">
        <v>3225</v>
      </c>
      <c r="B175" s="65" t="s">
        <v>352</v>
      </c>
      <c r="C175" s="247" t="s">
        <v>353</v>
      </c>
      <c r="D175" s="194">
        <v>2837.72</v>
      </c>
      <c r="E175" s="194">
        <v>6525.45</v>
      </c>
      <c r="F175" s="45">
        <f t="shared" si="26"/>
        <v>229.95397713657445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262027.91999999998</v>
      </c>
      <c r="E178" s="60">
        <f t="shared" si="35"/>
        <v>354717.01</v>
      </c>
      <c r="F178" s="45">
        <f t="shared" si="26"/>
        <v>135.3737456680189</v>
      </c>
    </row>
    <row r="179" spans="1:6" ht="12.75" customHeight="1" x14ac:dyDescent="0.2">
      <c r="A179" s="63">
        <v>3231</v>
      </c>
      <c r="B179" s="65" t="s">
        <v>360</v>
      </c>
      <c r="C179" s="247" t="s">
        <v>361</v>
      </c>
      <c r="D179" s="194">
        <v>10912.69</v>
      </c>
      <c r="E179" s="194">
        <v>8966.6299999999992</v>
      </c>
      <c r="F179" s="45">
        <f t="shared" si="26"/>
        <v>82.16700007056005</v>
      </c>
    </row>
    <row r="180" spans="1:6" ht="12.75" customHeight="1" x14ac:dyDescent="0.2">
      <c r="A180" s="63">
        <v>3232</v>
      </c>
      <c r="B180" s="65" t="s">
        <v>362</v>
      </c>
      <c r="C180" s="247" t="s">
        <v>363</v>
      </c>
      <c r="D180" s="194">
        <v>75800.13</v>
      </c>
      <c r="E180" s="194">
        <v>99527</v>
      </c>
      <c r="F180" s="45">
        <f t="shared" si="26"/>
        <v>131.30188563001144</v>
      </c>
    </row>
    <row r="181" spans="1:6" ht="12.75" customHeight="1" x14ac:dyDescent="0.2">
      <c r="A181" s="63">
        <v>3233</v>
      </c>
      <c r="B181" s="65" t="s">
        <v>364</v>
      </c>
      <c r="C181" s="247" t="s">
        <v>365</v>
      </c>
      <c r="D181" s="194">
        <v>19309.830000000002</v>
      </c>
      <c r="E181" s="194">
        <v>21249.86</v>
      </c>
      <c r="F181" s="45">
        <f t="shared" si="26"/>
        <v>110.04685178481633</v>
      </c>
    </row>
    <row r="182" spans="1:6" ht="12.75" customHeight="1" x14ac:dyDescent="0.2">
      <c r="A182" s="63">
        <v>3234</v>
      </c>
      <c r="B182" s="65" t="s">
        <v>366</v>
      </c>
      <c r="C182" s="247" t="s">
        <v>367</v>
      </c>
      <c r="D182" s="194">
        <v>15469.01</v>
      </c>
      <c r="E182" s="194">
        <v>15866.65</v>
      </c>
      <c r="F182" s="45">
        <f t="shared" si="26"/>
        <v>102.57055881404176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9231.4500000000007</v>
      </c>
      <c r="E184" s="194">
        <v>13259.28</v>
      </c>
      <c r="F184" s="45">
        <f t="shared" si="26"/>
        <v>143.63160716897127</v>
      </c>
    </row>
    <row r="185" spans="1:6" ht="12.75" customHeight="1" x14ac:dyDescent="0.2">
      <c r="A185" s="63">
        <v>3237</v>
      </c>
      <c r="B185" s="64" t="s">
        <v>372</v>
      </c>
      <c r="C185" s="247" t="s">
        <v>373</v>
      </c>
      <c r="D185" s="194">
        <v>87527.98</v>
      </c>
      <c r="E185" s="194">
        <v>149767.31</v>
      </c>
      <c r="F185" s="45">
        <f t="shared" si="26"/>
        <v>171.1079245745189</v>
      </c>
    </row>
    <row r="186" spans="1:6" ht="12.75" customHeight="1" x14ac:dyDescent="0.2">
      <c r="A186" s="63">
        <v>3238</v>
      </c>
      <c r="B186" s="64" t="s">
        <v>374</v>
      </c>
      <c r="C186" s="247" t="s">
        <v>375</v>
      </c>
      <c r="D186" s="194">
        <v>21465.91</v>
      </c>
      <c r="E186" s="194">
        <v>23998.52</v>
      </c>
      <c r="F186" s="45">
        <f t="shared" si="26"/>
        <v>111.79828854215825</v>
      </c>
    </row>
    <row r="187" spans="1:6" ht="12.75" customHeight="1" x14ac:dyDescent="0.2">
      <c r="A187" s="63">
        <v>3239</v>
      </c>
      <c r="B187" s="64" t="s">
        <v>376</v>
      </c>
      <c r="C187" s="247" t="s">
        <v>377</v>
      </c>
      <c r="D187" s="194">
        <v>22310.92</v>
      </c>
      <c r="E187" s="194">
        <v>22081.759999999998</v>
      </c>
      <c r="F187" s="45">
        <f t="shared" si="26"/>
        <v>98.972879648172281</v>
      </c>
    </row>
    <row r="188" spans="1:6" ht="12.75" customHeight="1" x14ac:dyDescent="0.2">
      <c r="A188" s="63">
        <v>324</v>
      </c>
      <c r="B188" s="64" t="s">
        <v>378</v>
      </c>
      <c r="C188" s="247" t="s">
        <v>379</v>
      </c>
      <c r="D188" s="194">
        <v>4255.21</v>
      </c>
      <c r="E188" s="194">
        <v>2885.33</v>
      </c>
      <c r="F188" s="45">
        <f t="shared" si="26"/>
        <v>67.806994249402493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99973.329999999987</v>
      </c>
      <c r="E194" s="60">
        <f t="shared" si="36"/>
        <v>94030.25</v>
      </c>
      <c r="F194" s="45">
        <f t="shared" si="26"/>
        <v>94.055334557726553</v>
      </c>
    </row>
    <row r="195" spans="1:6" ht="12.75" customHeight="1" x14ac:dyDescent="0.2">
      <c r="A195" s="63">
        <v>3291</v>
      </c>
      <c r="B195" s="183" t="s">
        <v>392</v>
      </c>
      <c r="C195" s="247" t="s">
        <v>393</v>
      </c>
      <c r="D195" s="194">
        <v>16961.3</v>
      </c>
      <c r="E195" s="194">
        <v>20397.37</v>
      </c>
      <c r="F195" s="45">
        <f t="shared" si="26"/>
        <v>120.25829388077565</v>
      </c>
    </row>
    <row r="196" spans="1:6" ht="12.75" customHeight="1" x14ac:dyDescent="0.2">
      <c r="A196" s="63">
        <v>3292</v>
      </c>
      <c r="B196" s="64" t="s">
        <v>394</v>
      </c>
      <c r="C196" s="247" t="s">
        <v>395</v>
      </c>
      <c r="D196" s="194">
        <v>2267.91</v>
      </c>
      <c r="E196" s="194">
        <v>2778.93</v>
      </c>
      <c r="F196" s="45">
        <f t="shared" si="26"/>
        <v>122.53264018413429</v>
      </c>
    </row>
    <row r="197" spans="1:6" ht="12.75" customHeight="1" x14ac:dyDescent="0.2">
      <c r="A197" s="63">
        <v>3293</v>
      </c>
      <c r="B197" s="64" t="s">
        <v>396</v>
      </c>
      <c r="C197" s="247" t="s">
        <v>397</v>
      </c>
      <c r="D197" s="194">
        <v>2806.28</v>
      </c>
      <c r="E197" s="194">
        <v>3409.16</v>
      </c>
      <c r="F197" s="45">
        <f t="shared" si="26"/>
        <v>121.48324472255084</v>
      </c>
    </row>
    <row r="198" spans="1:6" ht="12.75" customHeight="1" x14ac:dyDescent="0.2">
      <c r="A198" s="63">
        <v>3294</v>
      </c>
      <c r="B198" s="64" t="s">
        <v>398</v>
      </c>
      <c r="C198" s="247" t="s">
        <v>399</v>
      </c>
      <c r="D198" s="194">
        <v>1544.44</v>
      </c>
      <c r="E198" s="194">
        <v>3748.44</v>
      </c>
      <c r="F198" s="45">
        <f t="shared" si="26"/>
        <v>242.7054466343788</v>
      </c>
    </row>
    <row r="199" spans="1:6" ht="12.75" customHeight="1" x14ac:dyDescent="0.2">
      <c r="A199" s="63">
        <v>3295</v>
      </c>
      <c r="B199" s="64" t="s">
        <v>400</v>
      </c>
      <c r="C199" s="247" t="s">
        <v>401</v>
      </c>
      <c r="D199" s="194">
        <v>516.12</v>
      </c>
      <c r="E199" s="194">
        <v>858.91</v>
      </c>
      <c r="F199" s="45">
        <f t="shared" si="26"/>
        <v>166.41672479268385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75877.279999999999</v>
      </c>
      <c r="E201" s="194">
        <v>62837.440000000002</v>
      </c>
      <c r="F201" s="45">
        <f t="shared" si="26"/>
        <v>82.814565835781153</v>
      </c>
    </row>
    <row r="202" spans="1:6" ht="12.75" customHeight="1" x14ac:dyDescent="0.2">
      <c r="A202" s="63">
        <v>34</v>
      </c>
      <c r="B202" s="183" t="s">
        <v>406</v>
      </c>
      <c r="C202" s="247" t="s">
        <v>407</v>
      </c>
      <c r="D202" s="60">
        <f t="shared" ref="D202:E202" si="37">D203+D208+D216</f>
        <v>30234.74</v>
      </c>
      <c r="E202" s="60">
        <f t="shared" si="37"/>
        <v>15436.33</v>
      </c>
      <c r="F202" s="45">
        <f t="shared" si="26"/>
        <v>51.054945403863236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4266.68</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4266.68</v>
      </c>
      <c r="E210" s="194">
        <v>0</v>
      </c>
      <c r="F210" s="45">
        <f t="shared" si="26"/>
        <v>0</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25968.06</v>
      </c>
      <c r="E216" s="60">
        <f t="shared" si="40"/>
        <v>15436.33</v>
      </c>
      <c r="F216" s="45">
        <f t="shared" si="26"/>
        <v>59.443524083046626</v>
      </c>
    </row>
    <row r="217" spans="1:6" ht="12.75" customHeight="1" x14ac:dyDescent="0.2">
      <c r="A217" s="63">
        <v>3431</v>
      </c>
      <c r="B217" s="182" t="s">
        <v>436</v>
      </c>
      <c r="C217" s="247" t="s">
        <v>437</v>
      </c>
      <c r="D217" s="194">
        <v>4235.29</v>
      </c>
      <c r="E217" s="194">
        <v>4295.82</v>
      </c>
      <c r="F217" s="45">
        <f t="shared" si="26"/>
        <v>101.42918194503801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18996.11</v>
      </c>
      <c r="E219" s="194">
        <v>2440.41</v>
      </c>
      <c r="F219" s="45">
        <f t="shared" si="26"/>
        <v>12.846893390278325</v>
      </c>
    </row>
    <row r="220" spans="1:6" ht="12.75" customHeight="1" x14ac:dyDescent="0.2">
      <c r="A220" s="63">
        <v>3434</v>
      </c>
      <c r="B220" s="65" t="s">
        <v>442</v>
      </c>
      <c r="C220" s="247" t="s">
        <v>443</v>
      </c>
      <c r="D220" s="194">
        <v>2736.66</v>
      </c>
      <c r="E220" s="194">
        <v>8700.1</v>
      </c>
      <c r="F220" s="45">
        <f t="shared" si="26"/>
        <v>317.90942243464661</v>
      </c>
    </row>
    <row r="221" spans="1:6" ht="12.75" customHeight="1" x14ac:dyDescent="0.2">
      <c r="A221" s="63">
        <v>35</v>
      </c>
      <c r="B221" s="65" t="s">
        <v>444</v>
      </c>
      <c r="C221" s="247" t="s">
        <v>445</v>
      </c>
      <c r="D221" s="60">
        <f t="shared" ref="D221:E221" si="41">D222+D225+D229</f>
        <v>39963.96</v>
      </c>
      <c r="E221" s="60">
        <f t="shared" si="41"/>
        <v>28592</v>
      </c>
      <c r="F221" s="45">
        <f t="shared" si="26"/>
        <v>71.544461559865439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39963.96</v>
      </c>
      <c r="E225" s="60">
        <f t="shared" si="43"/>
        <v>28592</v>
      </c>
      <c r="F225" s="45">
        <f t="shared" si="26"/>
        <v>71.544461559865439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37793.82</v>
      </c>
      <c r="E227" s="194">
        <v>27492</v>
      </c>
      <c r="F227" s="45">
        <f t="shared" si="26"/>
        <v>72.742051478257551</v>
      </c>
    </row>
    <row r="228" spans="1:6" ht="12.75" customHeight="1" x14ac:dyDescent="0.2">
      <c r="A228" s="63">
        <v>3523</v>
      </c>
      <c r="B228" s="64" t="s">
        <v>458</v>
      </c>
      <c r="C228" s="247" t="s">
        <v>459</v>
      </c>
      <c r="D228" s="194">
        <v>2170.14</v>
      </c>
      <c r="E228" s="194">
        <v>1100</v>
      </c>
      <c r="F228" s="45">
        <f t="shared" si="26"/>
        <v>50.687974047757287</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3670.55</v>
      </c>
      <c r="E230" s="60">
        <f>E231+E234+E237+E242+E246+E250+E254+E257</f>
        <v>15106.56</v>
      </c>
      <c r="F230" s="45">
        <f t="shared" ref="F230:F245" si="44">IF(D230&lt;&gt;0,IF(E230/D230&gt;=100,"&gt;&gt;100",E230/D230*100),"-")</f>
        <v>411.56121017286233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3670.55</v>
      </c>
      <c r="E237" s="60">
        <f t="shared" si="47"/>
        <v>15106.56</v>
      </c>
      <c r="F237" s="45">
        <f t="shared" si="44"/>
        <v>411.56121017286233</v>
      </c>
    </row>
    <row r="238" spans="1:6" ht="12" x14ac:dyDescent="0.2">
      <c r="A238" s="63">
        <v>3631</v>
      </c>
      <c r="B238" s="65" t="s">
        <v>478</v>
      </c>
      <c r="C238" s="247" t="s">
        <v>479</v>
      </c>
      <c r="D238" s="194">
        <v>0</v>
      </c>
      <c r="E238" s="194">
        <v>15106.56</v>
      </c>
      <c r="F238" s="45" t="str">
        <f t="shared" si="44"/>
        <v>-</v>
      </c>
    </row>
    <row r="239" spans="1:6" ht="12" x14ac:dyDescent="0.2">
      <c r="A239" s="63">
        <v>3632</v>
      </c>
      <c r="B239" s="65" t="s">
        <v>480</v>
      </c>
      <c r="C239" s="247" t="s">
        <v>481</v>
      </c>
      <c r="D239" s="194">
        <v>3670.55</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231062.08000000002</v>
      </c>
      <c r="E262" s="60">
        <f t="shared" si="55"/>
        <v>274747.67000000004</v>
      </c>
      <c r="F262" s="45">
        <f t="shared" ref="F262:F268" si="56">IF(D262&lt;&gt;0,IF(E262/D262&gt;=100,"&gt;&gt;100",E262/D262*100),"-")</f>
        <v>118.90642982180375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231062.08000000002</v>
      </c>
      <c r="E269" s="60">
        <f t="shared" si="58"/>
        <v>274747.67000000004</v>
      </c>
      <c r="F269" s="45">
        <f t="shared" ref="F269:F272" si="59">IF(D269&lt;&gt;0,IF(E269/D269&gt;=100,"&gt;&gt;100",E269/D269*100),"-")</f>
        <v>118.90642982180375</v>
      </c>
    </row>
    <row r="270" spans="1:6" ht="12.75" customHeight="1" x14ac:dyDescent="0.2">
      <c r="A270" s="63">
        <v>3721</v>
      </c>
      <c r="B270" s="65" t="s">
        <v>533</v>
      </c>
      <c r="C270" s="247" t="s">
        <v>534</v>
      </c>
      <c r="D270" s="194">
        <v>37882.660000000003</v>
      </c>
      <c r="E270" s="194">
        <v>33669.22</v>
      </c>
      <c r="F270" s="45">
        <f t="shared" si="59"/>
        <v>88.877655370557392</v>
      </c>
    </row>
    <row r="271" spans="1:6" ht="12.75" customHeight="1" x14ac:dyDescent="0.2">
      <c r="A271" s="63">
        <v>3722</v>
      </c>
      <c r="B271" s="65" t="s">
        <v>535</v>
      </c>
      <c r="C271" s="247" t="s">
        <v>536</v>
      </c>
      <c r="D271" s="194">
        <v>193179.42</v>
      </c>
      <c r="E271" s="194">
        <v>241078.45</v>
      </c>
      <c r="F271" s="45">
        <f t="shared" si="59"/>
        <v>124.79509980928609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243147.3</v>
      </c>
      <c r="E273" s="60">
        <f t="shared" si="60"/>
        <v>258852.21</v>
      </c>
      <c r="F273" s="45">
        <f t="shared" ref="F273:F277" si="61">IF(D273&lt;&gt;0,IF(E273/D273&gt;=100,"&gt;&gt;100",E273/D273*100),"-")</f>
        <v>106.45901064910038</v>
      </c>
    </row>
    <row r="274" spans="1:6" ht="12.75" customHeight="1" x14ac:dyDescent="0.2">
      <c r="A274" s="63">
        <v>381</v>
      </c>
      <c r="B274" s="64" t="s">
        <v>541</v>
      </c>
      <c r="C274" s="247" t="s">
        <v>542</v>
      </c>
      <c r="D274" s="60">
        <f t="shared" ref="D274:E274" si="62">SUM(D275:D277)</f>
        <v>93486.79</v>
      </c>
      <c r="E274" s="60">
        <f t="shared" si="62"/>
        <v>95684.59</v>
      </c>
      <c r="F274" s="45">
        <f t="shared" si="61"/>
        <v>102.35092038137152</v>
      </c>
    </row>
    <row r="275" spans="1:6" ht="12.75" customHeight="1" x14ac:dyDescent="0.2">
      <c r="A275" s="63">
        <v>3811</v>
      </c>
      <c r="B275" s="64" t="s">
        <v>543</v>
      </c>
      <c r="C275" s="247" t="s">
        <v>544</v>
      </c>
      <c r="D275" s="194">
        <v>93486.79</v>
      </c>
      <c r="E275" s="194">
        <v>95684.59</v>
      </c>
      <c r="F275" s="45">
        <f t="shared" si="61"/>
        <v>102.35092038137152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30263.79</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30263.79</v>
      </c>
      <c r="E287" s="194">
        <v>0</v>
      </c>
      <c r="F287" s="45">
        <f t="shared" si="66"/>
        <v>0</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119396.72</v>
      </c>
      <c r="E289" s="60">
        <f t="shared" si="67"/>
        <v>163167.62</v>
      </c>
      <c r="F289" s="45">
        <f t="shared" si="66"/>
        <v>136.66005230294434</v>
      </c>
    </row>
    <row r="290" spans="1:6" ht="24" x14ac:dyDescent="0.2">
      <c r="A290" s="63">
        <v>3861</v>
      </c>
      <c r="B290" s="64" t="s">
        <v>572</v>
      </c>
      <c r="C290" s="247" t="s">
        <v>573</v>
      </c>
      <c r="D290" s="194">
        <v>119396.72</v>
      </c>
      <c r="E290" s="194">
        <v>163167.62</v>
      </c>
      <c r="F290" s="45">
        <f t="shared" si="66"/>
        <v>136.66005230294434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1175299.25</v>
      </c>
      <c r="E299" s="60">
        <f>E152-E297+E298</f>
        <v>1351721.39</v>
      </c>
      <c r="F299" s="45">
        <f t="shared" si="68"/>
        <v>115.01082724250867</v>
      </c>
    </row>
    <row r="300" spans="1:6" ht="12.75" customHeight="1" x14ac:dyDescent="0.2">
      <c r="A300" s="63" t="s">
        <v>582</v>
      </c>
      <c r="B300" s="64" t="s">
        <v>593</v>
      </c>
      <c r="C300" s="247" t="s">
        <v>594</v>
      </c>
      <c r="D300" s="60">
        <f>IF(D6&gt;=D299,D6-D299,0)</f>
        <v>879595.06999999983</v>
      </c>
      <c r="E300" s="60">
        <f>IF(E6&gt;=E299,E6-E299,0)</f>
        <v>568928.49999999977</v>
      </c>
      <c r="F300" s="45">
        <f t="shared" si="68"/>
        <v>64.680728599354225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54860.86</v>
      </c>
      <c r="E302" s="194">
        <v>425476.81</v>
      </c>
      <c r="F302" s="45">
        <f t="shared" si="68"/>
        <v>775.55621621680734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82766.95</v>
      </c>
      <c r="E304" s="194">
        <v>88904.94</v>
      </c>
      <c r="F304" s="45">
        <f t="shared" si="68"/>
        <v>107.41599152801935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374.53</v>
      </c>
      <c r="E306" s="196">
        <v>0</v>
      </c>
      <c r="F306" s="61">
        <f t="shared" si="68"/>
        <v>0</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220431.47</v>
      </c>
      <c r="E360" s="60">
        <f t="shared" si="86"/>
        <v>389328.92</v>
      </c>
      <c r="F360" s="45">
        <f t="shared" si="72"/>
        <v>176.62129640563572</v>
      </c>
    </row>
    <row r="361" spans="1:6" ht="12.75" customHeight="1" x14ac:dyDescent="0.2">
      <c r="A361" s="63">
        <v>41</v>
      </c>
      <c r="B361" s="64" t="s">
        <v>714</v>
      </c>
      <c r="C361" s="247" t="s">
        <v>715</v>
      </c>
      <c r="D361" s="60">
        <f t="shared" ref="D361:E361" si="87">D362+D366</f>
        <v>39085</v>
      </c>
      <c r="E361" s="60">
        <f t="shared" si="87"/>
        <v>81482.5</v>
      </c>
      <c r="F361" s="45">
        <f t="shared" si="72"/>
        <v>208.47511833184086</v>
      </c>
    </row>
    <row r="362" spans="1:6" ht="12.75" customHeight="1" x14ac:dyDescent="0.2">
      <c r="A362" s="63">
        <v>411</v>
      </c>
      <c r="B362" s="64" t="s">
        <v>716</v>
      </c>
      <c r="C362" s="247" t="s">
        <v>717</v>
      </c>
      <c r="D362" s="60">
        <f t="shared" ref="D362:E362" si="88">SUM(D363:D365)</f>
        <v>940</v>
      </c>
      <c r="E362" s="60">
        <f t="shared" si="88"/>
        <v>0</v>
      </c>
      <c r="F362" s="45">
        <f t="shared" si="72"/>
        <v>0</v>
      </c>
    </row>
    <row r="363" spans="1:6" ht="12.75" customHeight="1" x14ac:dyDescent="0.2">
      <c r="A363" s="63">
        <v>4111</v>
      </c>
      <c r="B363" s="64" t="s">
        <v>614</v>
      </c>
      <c r="C363" s="247" t="s">
        <v>718</v>
      </c>
      <c r="D363" s="194">
        <v>940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38145</v>
      </c>
      <c r="E366" s="60">
        <f t="shared" si="89"/>
        <v>81482.5</v>
      </c>
      <c r="F366" s="45">
        <f t="shared" si="72"/>
        <v>213.61253113120986</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70</v>
      </c>
      <c r="E369" s="194">
        <v>70</v>
      </c>
      <c r="F369" s="45">
        <f t="shared" si="72"/>
        <v>100</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38075</v>
      </c>
      <c r="E372" s="194">
        <v>81412.5</v>
      </c>
      <c r="F372" s="45">
        <f t="shared" si="72"/>
        <v>213.82140512147078</v>
      </c>
    </row>
    <row r="373" spans="1:6" ht="24" x14ac:dyDescent="0.2">
      <c r="A373" s="63">
        <v>42</v>
      </c>
      <c r="B373" s="183" t="s">
        <v>730</v>
      </c>
      <c r="C373" s="247" t="s">
        <v>731</v>
      </c>
      <c r="D373" s="60">
        <f t="shared" ref="D373:E373" si="90">D374+D379+D388+D393+D398+D401</f>
        <v>163853.97</v>
      </c>
      <c r="E373" s="60">
        <f t="shared" si="90"/>
        <v>307846.42</v>
      </c>
      <c r="F373" s="45">
        <f t="shared" si="72"/>
        <v>187.87852378553902</v>
      </c>
    </row>
    <row r="374" spans="1:6" ht="12.75" customHeight="1" x14ac:dyDescent="0.2">
      <c r="A374" s="63">
        <v>421</v>
      </c>
      <c r="B374" s="64" t="s">
        <v>732</v>
      </c>
      <c r="C374" s="247" t="s">
        <v>733</v>
      </c>
      <c r="D374" s="60">
        <f t="shared" ref="D374:E374" si="91">SUM(D375:D378)</f>
        <v>144545.94</v>
      </c>
      <c r="E374" s="60">
        <f t="shared" si="91"/>
        <v>261089.66</v>
      </c>
      <c r="F374" s="45">
        <f t="shared" si="72"/>
        <v>180.62746003104618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121241.23</v>
      </c>
      <c r="E377" s="194">
        <v>177670.01</v>
      </c>
      <c r="F377" s="45">
        <f t="shared" si="72"/>
        <v>146.54256641903089</v>
      </c>
    </row>
    <row r="378" spans="1:6" ht="12.75" customHeight="1" x14ac:dyDescent="0.2">
      <c r="A378" s="63">
        <v>4214</v>
      </c>
      <c r="B378" s="64" t="s">
        <v>644</v>
      </c>
      <c r="C378" s="247" t="s">
        <v>737</v>
      </c>
      <c r="D378" s="194">
        <v>23304.71</v>
      </c>
      <c r="E378" s="194">
        <v>83419.649999999994</v>
      </c>
      <c r="F378" s="45">
        <f t="shared" si="72"/>
        <v>357.95189041185233</v>
      </c>
    </row>
    <row r="379" spans="1:6" ht="12.75" customHeight="1" x14ac:dyDescent="0.2">
      <c r="A379" s="63">
        <v>422</v>
      </c>
      <c r="B379" s="64" t="s">
        <v>738</v>
      </c>
      <c r="C379" s="247" t="s">
        <v>739</v>
      </c>
      <c r="D379" s="60">
        <f t="shared" ref="D379:E379" si="92">SUM(D380:D387)</f>
        <v>7838.7900000000009</v>
      </c>
      <c r="E379" s="60">
        <f t="shared" si="92"/>
        <v>26567.760000000002</v>
      </c>
      <c r="F379" s="45">
        <f t="shared" si="72"/>
        <v>338.92679865132249</v>
      </c>
    </row>
    <row r="380" spans="1:6" ht="12.75" customHeight="1" x14ac:dyDescent="0.2">
      <c r="A380" s="63">
        <v>4221</v>
      </c>
      <c r="B380" s="64" t="s">
        <v>648</v>
      </c>
      <c r="C380" s="247" t="s">
        <v>740</v>
      </c>
      <c r="D380" s="194">
        <v>1233.94</v>
      </c>
      <c r="E380" s="194">
        <v>2304.0100000000002</v>
      </c>
      <c r="F380" s="45">
        <f t="shared" si="72"/>
        <v>186.71977567790981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6604.85</v>
      </c>
      <c r="E386" s="194">
        <v>24263.75</v>
      </c>
      <c r="F386" s="45">
        <f t="shared" si="72"/>
        <v>367.36261989295741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11469.24</v>
      </c>
      <c r="E393" s="60">
        <f t="shared" si="94"/>
        <v>12310.38</v>
      </c>
      <c r="F393" s="45">
        <f t="shared" si="72"/>
        <v>107.33387739728177</v>
      </c>
    </row>
    <row r="394" spans="1:6" ht="12.75" customHeight="1" x14ac:dyDescent="0.2">
      <c r="A394" s="63">
        <v>4241</v>
      </c>
      <c r="B394" s="64" t="s">
        <v>757</v>
      </c>
      <c r="C394" s="247" t="s">
        <v>758</v>
      </c>
      <c r="D394" s="194">
        <v>11469.24</v>
      </c>
      <c r="E394" s="194">
        <v>12310.38</v>
      </c>
      <c r="F394" s="45">
        <f t="shared" si="72"/>
        <v>107.33387739728177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7878.62</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453.62</v>
      </c>
      <c r="F403" s="45" t="str">
        <f t="shared" si="72"/>
        <v>-</v>
      </c>
    </row>
    <row r="404" spans="1:6" ht="12.75" customHeight="1" x14ac:dyDescent="0.2">
      <c r="A404" s="63">
        <v>4263</v>
      </c>
      <c r="B404" s="64" t="s">
        <v>696</v>
      </c>
      <c r="C404" s="247" t="s">
        <v>771</v>
      </c>
      <c r="D404" s="194">
        <v>0</v>
      </c>
      <c r="E404" s="194">
        <v>7425</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17492.5</v>
      </c>
      <c r="E412" s="60">
        <f t="shared" si="100"/>
        <v>0</v>
      </c>
      <c r="F412" s="45">
        <f t="shared" si="72"/>
        <v>0</v>
      </c>
    </row>
    <row r="413" spans="1:6" ht="12.75" customHeight="1" x14ac:dyDescent="0.2">
      <c r="A413" s="63">
        <v>451</v>
      </c>
      <c r="B413" s="64" t="s">
        <v>785</v>
      </c>
      <c r="C413" s="247" t="s">
        <v>786</v>
      </c>
      <c r="D413" s="194">
        <v>17492.5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220431.47</v>
      </c>
      <c r="E418" s="60">
        <f t="shared" si="102"/>
        <v>389328.92</v>
      </c>
      <c r="F418" s="45">
        <f t="shared" si="72"/>
        <v>176.62129640563572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2054894.3199999998</v>
      </c>
      <c r="E422" s="60">
        <f>E6+E308</f>
        <v>1920649.8899999997</v>
      </c>
      <c r="F422" s="45">
        <f t="shared" si="72"/>
        <v>93.467088370753771</v>
      </c>
    </row>
    <row r="423" spans="1:6" ht="12.75" customHeight="1" x14ac:dyDescent="0.2">
      <c r="A423" s="63" t="s">
        <v>582</v>
      </c>
      <c r="B423" s="64" t="s">
        <v>805</v>
      </c>
      <c r="C423" s="247" t="s">
        <v>806</v>
      </c>
      <c r="D423" s="60">
        <f t="shared" ref="D423:E423" si="103">D299+D360</f>
        <v>1395730.72</v>
      </c>
      <c r="E423" s="60">
        <f t="shared" si="103"/>
        <v>1741050.3099999998</v>
      </c>
      <c r="F423" s="45">
        <f t="shared" si="72"/>
        <v>124.74113273081787</v>
      </c>
    </row>
    <row r="424" spans="1:6" ht="12.75" customHeight="1" x14ac:dyDescent="0.2">
      <c r="A424" s="63" t="s">
        <v>582</v>
      </c>
      <c r="B424" s="64" t="s">
        <v>807</v>
      </c>
      <c r="C424" s="247" t="s">
        <v>808</v>
      </c>
      <c r="D424" s="60">
        <f t="shared" ref="D424:E424" si="104">IF(D422&gt;=D423,D422-D423,0)</f>
        <v>659163.59999999986</v>
      </c>
      <c r="E424" s="60">
        <f t="shared" si="104"/>
        <v>179599.57999999984</v>
      </c>
      <c r="F424" s="45">
        <f t="shared" si="72"/>
        <v>27.246586431653668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54860.86</v>
      </c>
      <c r="E426" s="60">
        <f t="shared" si="106"/>
        <v>425476.81</v>
      </c>
      <c r="F426" s="45">
        <f t="shared" si="72"/>
        <v>775.55621621680734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82766.95</v>
      </c>
      <c r="E428" s="81">
        <f t="shared" si="108"/>
        <v>88904.94</v>
      </c>
      <c r="F428" s="61">
        <f t="shared" si="72"/>
        <v>107.41599152801935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783.28</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783.28</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783.28</v>
      </c>
      <c r="E514" s="60">
        <f t="shared" si="131"/>
        <v>0</v>
      </c>
      <c r="F514" s="45">
        <f t="shared" si="109"/>
        <v>0</v>
      </c>
    </row>
    <row r="515" spans="1:6" ht="12.75" customHeight="1" x14ac:dyDescent="0.2">
      <c r="A515" s="63">
        <v>8471</v>
      </c>
      <c r="B515" s="64" t="s">
        <v>990</v>
      </c>
      <c r="C515" s="247" t="s">
        <v>991</v>
      </c>
      <c r="D515" s="194">
        <v>783.28</v>
      </c>
      <c r="E515" s="194">
        <v>0</v>
      </c>
      <c r="F515" s="45">
        <f t="shared" si="109"/>
        <v>0</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302551.38</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302551.38</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301768.09999999998</v>
      </c>
      <c r="E603" s="60">
        <f t="shared" si="154"/>
        <v>0</v>
      </c>
      <c r="F603" s="45">
        <f t="shared" si="109"/>
        <v>0</v>
      </c>
    </row>
    <row r="604" spans="1:6" ht="12.75" customHeight="1" x14ac:dyDescent="0.2">
      <c r="A604" s="63">
        <v>5422</v>
      </c>
      <c r="B604" s="64" t="s">
        <v>1158</v>
      </c>
      <c r="C604" s="247" t="s">
        <v>1159</v>
      </c>
      <c r="D604" s="194">
        <v>301768.09999999998</v>
      </c>
      <c r="E604" s="194">
        <v>0</v>
      </c>
      <c r="F604" s="45">
        <f t="shared" si="109"/>
        <v>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783.28</v>
      </c>
      <c r="E621" s="60">
        <f t="shared" si="158"/>
        <v>0</v>
      </c>
      <c r="F621" s="45">
        <f t="shared" si="109"/>
        <v>0</v>
      </c>
    </row>
    <row r="622" spans="1:6" ht="12.75" customHeight="1" x14ac:dyDescent="0.2">
      <c r="A622" s="63">
        <v>5471</v>
      </c>
      <c r="B622" s="64" t="s">
        <v>1194</v>
      </c>
      <c r="C622" s="247" t="s">
        <v>1195</v>
      </c>
      <c r="D622" s="194">
        <v>783.28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301768.09999999998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2055677.5999999999</v>
      </c>
      <c r="E643" s="60">
        <f>E422+E430</f>
        <v>1920649.8899999997</v>
      </c>
      <c r="F643" s="45">
        <f t="shared" si="109"/>
        <v>93.431474371272998</v>
      </c>
    </row>
    <row r="644" spans="1:6" ht="12.75" customHeight="1" x14ac:dyDescent="0.2">
      <c r="A644" s="63" t="s">
        <v>582</v>
      </c>
      <c r="B644" s="64" t="s">
        <v>1238</v>
      </c>
      <c r="C644" s="247" t="s">
        <v>1239</v>
      </c>
      <c r="D644" s="60">
        <f>D423+D535</f>
        <v>1698282.1</v>
      </c>
      <c r="E644" s="60">
        <f>E423+E535</f>
        <v>1741050.3099999998</v>
      </c>
      <c r="F644" s="45">
        <f t="shared" si="109"/>
        <v>102.5183218971689</v>
      </c>
    </row>
    <row r="645" spans="1:6" ht="12.75" customHeight="1" x14ac:dyDescent="0.2">
      <c r="A645" s="63" t="s">
        <v>582</v>
      </c>
      <c r="B645" s="64" t="s">
        <v>1240</v>
      </c>
      <c r="C645" s="247" t="s">
        <v>1241</v>
      </c>
      <c r="D645" s="60">
        <f t="shared" ref="D645:E645" si="163">IF(D643&gt;=D644,D643-D644,0)</f>
        <v>357395.49999999977</v>
      </c>
      <c r="E645" s="60">
        <f t="shared" si="163"/>
        <v>179599.57999999984</v>
      </c>
      <c r="F645" s="45">
        <f t="shared" si="109"/>
        <v>50.252333898999836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54860.86</v>
      </c>
      <c r="E647" s="60">
        <f>IF(E426-E427+E641-E642&gt;=0,E426-E427+E641-E642,0)</f>
        <v>425476.81</v>
      </c>
      <c r="F647" s="45">
        <f t="shared" si="109"/>
        <v>775.55621621680734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412256.35999999975</v>
      </c>
      <c r="E649" s="60">
        <f t="shared" si="165"/>
        <v>605076.3899999999</v>
      </c>
      <c r="F649" s="45">
        <f t="shared" si="109"/>
        <v>146.77187515069514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17244.25</v>
      </c>
      <c r="E651" s="196">
        <v>6774.56</v>
      </c>
      <c r="F651" s="61">
        <f t="shared" si="109"/>
        <v>39.285906896501729</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372358.04</v>
      </c>
      <c r="E653" s="194">
        <v>624018.37</v>
      </c>
      <c r="F653" s="45">
        <f t="shared" ref="F653:F740" si="167">IF(D653&lt;&gt;0,IF(E653/D653&gt;=100,"&gt;&gt;100",E653/D653*100),"-")</f>
        <v>167.58557704299872</v>
      </c>
    </row>
    <row r="654" spans="1:6" ht="12.75" customHeight="1" x14ac:dyDescent="0.2">
      <c r="A654" s="63" t="s">
        <v>1257</v>
      </c>
      <c r="B654" s="64" t="s">
        <v>1258</v>
      </c>
      <c r="C654" s="247" t="s">
        <v>1257</v>
      </c>
      <c r="D654" s="194">
        <v>2153868.81</v>
      </c>
      <c r="E654" s="194">
        <v>2088768.86</v>
      </c>
      <c r="F654" s="45">
        <f t="shared" si="167"/>
        <v>96.977534114531323</v>
      </c>
    </row>
    <row r="655" spans="1:6" ht="12.75" customHeight="1" x14ac:dyDescent="0.2">
      <c r="A655" s="63" t="s">
        <v>1259</v>
      </c>
      <c r="B655" s="64" t="s">
        <v>1260</v>
      </c>
      <c r="C655" s="247" t="s">
        <v>1259</v>
      </c>
      <c r="D655" s="194">
        <v>1902208.48</v>
      </c>
      <c r="E655" s="194">
        <v>1911859.08</v>
      </c>
      <c r="F655" s="45">
        <f t="shared" si="167"/>
        <v>100.50733660907663</v>
      </c>
    </row>
    <row r="656" spans="1:6" ht="24" x14ac:dyDescent="0.2">
      <c r="A656" s="63">
        <v>11</v>
      </c>
      <c r="B656" s="64" t="s">
        <v>1261</v>
      </c>
      <c r="C656" s="247" t="s">
        <v>1262</v>
      </c>
      <c r="D656" s="60">
        <f t="shared" ref="D656:E656" si="168">+D653+D654-D655</f>
        <v>624018.37000000011</v>
      </c>
      <c r="E656" s="60">
        <f t="shared" si="168"/>
        <v>800928.14999999991</v>
      </c>
      <c r="F656" s="45">
        <f t="shared" si="167"/>
        <v>128.35009168079455</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5</v>
      </c>
      <c r="E659" s="253">
        <v>4</v>
      </c>
      <c r="F659" s="45">
        <f t="shared" si="167"/>
        <v>80</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60286.18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362.6</v>
      </c>
      <c r="E667" s="192">
        <v>101.89</v>
      </c>
      <c r="F667" s="71">
        <f t="shared" si="167"/>
        <v>28.099834528405953</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86318.01</v>
      </c>
      <c r="E669" s="194">
        <v>27492</v>
      </c>
      <c r="F669" s="45">
        <f t="shared" si="167"/>
        <v>31.849668452736573</v>
      </c>
    </row>
    <row r="670" spans="1:6" ht="12.75" customHeight="1" x14ac:dyDescent="0.2">
      <c r="A670" s="63">
        <v>63312</v>
      </c>
      <c r="B670" s="64" t="s">
        <v>1290</v>
      </c>
      <c r="C670" s="247" t="s">
        <v>1291</v>
      </c>
      <c r="D670" s="194">
        <v>14000</v>
      </c>
      <c r="E670" s="194">
        <v>28294.639999999999</v>
      </c>
      <c r="F670" s="45">
        <f t="shared" si="167"/>
        <v>202.1045714285714</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345977.97</v>
      </c>
      <c r="E673" s="194">
        <v>60393.5</v>
      </c>
      <c r="F673" s="45">
        <f t="shared" si="167"/>
        <v>17.455880211101306</v>
      </c>
    </row>
    <row r="674" spans="1:6" ht="12.75" customHeight="1" x14ac:dyDescent="0.2">
      <c r="A674" s="63">
        <v>63322</v>
      </c>
      <c r="B674" s="64" t="s">
        <v>1298</v>
      </c>
      <c r="C674" s="247" t="s">
        <v>1299</v>
      </c>
      <c r="D674" s="194">
        <v>81645.47</v>
      </c>
      <c r="E674" s="194">
        <v>223725</v>
      </c>
      <c r="F674" s="45">
        <f t="shared" si="167"/>
        <v>274.02010178886837</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2000</v>
      </c>
      <c r="F683" s="71" t="str">
        <f t="shared" si="167"/>
        <v>-</v>
      </c>
    </row>
    <row r="684" spans="1:6" ht="24" x14ac:dyDescent="0.2">
      <c r="A684" s="70">
        <v>63613</v>
      </c>
      <c r="B684" s="182" t="s">
        <v>1318</v>
      </c>
      <c r="C684" s="278" t="s">
        <v>1319</v>
      </c>
      <c r="D684" s="192">
        <v>2530</v>
      </c>
      <c r="E684" s="192">
        <v>0</v>
      </c>
      <c r="F684" s="71">
        <f t="shared" si="167"/>
        <v>0</v>
      </c>
    </row>
    <row r="685" spans="1:6" ht="24" x14ac:dyDescent="0.2">
      <c r="A685" s="63">
        <v>63622</v>
      </c>
      <c r="B685" s="244" t="s">
        <v>1320</v>
      </c>
      <c r="C685" s="247" t="s">
        <v>1321</v>
      </c>
      <c r="D685" s="194">
        <v>0</v>
      </c>
      <c r="E685" s="194">
        <v>9666</v>
      </c>
      <c r="F685" s="45" t="str">
        <f t="shared" si="167"/>
        <v>-</v>
      </c>
    </row>
    <row r="686" spans="1:6" ht="24" x14ac:dyDescent="0.2">
      <c r="A686" s="63">
        <v>63623</v>
      </c>
      <c r="B686" s="244" t="s">
        <v>1322</v>
      </c>
      <c r="C686" s="247" t="s">
        <v>1323</v>
      </c>
      <c r="D686" s="194">
        <v>9278</v>
      </c>
      <c r="E686" s="194">
        <v>0</v>
      </c>
      <c r="F686" s="45">
        <f t="shared" si="167"/>
        <v>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135290.64000000001</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15088.5</v>
      </c>
      <c r="E724" s="192">
        <v>14369.7</v>
      </c>
      <c r="F724" s="71">
        <f t="shared" si="167"/>
        <v>95.23610696888359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4208.68</v>
      </c>
      <c r="E734" s="192">
        <v>3681.96</v>
      </c>
      <c r="F734" s="71">
        <f t="shared" si="167"/>
        <v>87.484912133970738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502.59</v>
      </c>
      <c r="E737" s="194">
        <v>280.91000000000003</v>
      </c>
      <c r="F737" s="45">
        <f t="shared" si="167"/>
        <v>55.89247696929904</v>
      </c>
    </row>
    <row r="738" spans="1:6" ht="12.75" customHeight="1" x14ac:dyDescent="0.2">
      <c r="A738" s="63" t="s">
        <v>1406</v>
      </c>
      <c r="B738" s="64" t="s">
        <v>1407</v>
      </c>
      <c r="C738" s="247" t="s">
        <v>1406</v>
      </c>
      <c r="D738" s="194">
        <v>33288.81</v>
      </c>
      <c r="E738" s="194">
        <v>45461.17</v>
      </c>
      <c r="F738" s="45">
        <f t="shared" si="167"/>
        <v>136.56592110081436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16961.3</v>
      </c>
      <c r="E741" s="192">
        <v>20397.37</v>
      </c>
      <c r="F741" s="71">
        <f t="shared" ref="F741:F1006" si="169">IF(D741&lt;&gt;0,IF(E741/D741&gt;=100,"&gt;&gt;100",E741/D741*100),"-")</f>
        <v>120.25829388077565</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4266.68</v>
      </c>
      <c r="E757" s="194">
        <v>0</v>
      </c>
      <c r="F757" s="45">
        <f t="shared" si="169"/>
        <v>0</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1470.14</v>
      </c>
      <c r="E777" s="192">
        <v>400</v>
      </c>
      <c r="F777" s="71">
        <f t="shared" si="169"/>
        <v>27.208293087733139</v>
      </c>
    </row>
    <row r="778" spans="1:6" ht="12.75" customHeight="1" x14ac:dyDescent="0.2">
      <c r="A778" s="70">
        <v>35232</v>
      </c>
      <c r="B778" s="65" t="s">
        <v>1486</v>
      </c>
      <c r="C778" s="278" t="s">
        <v>1487</v>
      </c>
      <c r="D778" s="192">
        <v>700</v>
      </c>
      <c r="E778" s="192">
        <v>700</v>
      </c>
      <c r="F778" s="71">
        <f t="shared" si="169"/>
        <v>100</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15106.56</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3670.55</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4000</v>
      </c>
      <c r="E848" s="194">
        <v>6000</v>
      </c>
      <c r="F848" s="45">
        <f t="shared" si="169"/>
        <v>150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33882.660000000003</v>
      </c>
      <c r="E850" s="194">
        <v>27669.22</v>
      </c>
      <c r="F850" s="45">
        <f t="shared" si="169"/>
        <v>81.66188841135849</v>
      </c>
    </row>
    <row r="851" spans="1:6" ht="12.75" customHeight="1" x14ac:dyDescent="0.2">
      <c r="A851" s="63">
        <v>37221</v>
      </c>
      <c r="B851" s="64" t="s">
        <v>1631</v>
      </c>
      <c r="C851" s="247" t="s">
        <v>1632</v>
      </c>
      <c r="D851" s="194">
        <v>111695.03999999999</v>
      </c>
      <c r="E851" s="194">
        <v>25774.67</v>
      </c>
      <c r="F851" s="45">
        <f t="shared" si="169"/>
        <v>23.075930676957544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81484.38</v>
      </c>
      <c r="E855" s="194">
        <v>215303.78</v>
      </c>
      <c r="F855" s="45">
        <f t="shared" si="169"/>
        <v>264.22705799565512</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119396.72</v>
      </c>
      <c r="E857" s="194">
        <v>163167.62</v>
      </c>
      <c r="F857" s="45">
        <f t="shared" si="169"/>
        <v>136.66005230294434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783.28</v>
      </c>
      <c r="E927" s="192">
        <v>0</v>
      </c>
      <c r="F927" s="71">
        <f t="shared" si="169"/>
        <v>0</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301768.09999999998</v>
      </c>
      <c r="E974" s="192">
        <v>0</v>
      </c>
      <c r="F974" s="71">
        <f t="shared" si="169"/>
        <v>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783.28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E369" sqref="E3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11076307.209999997</v>
      </c>
      <c r="E6" s="180">
        <f t="shared" si="0"/>
        <v>11264287.829999998</v>
      </c>
      <c r="F6" s="181">
        <f t="shared" ref="F6:F298" si="1">IF(D6&gt;0,IF(E6/D6&gt;=100,"&gt;&gt;100",E6/D6*100),"-")</f>
        <v>101.69714162343102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9997226.3599999975</v>
      </c>
      <c r="E7" s="79">
        <f t="shared" si="2"/>
        <v>9991045.9099999983</v>
      </c>
      <c r="F7" s="71">
        <f t="shared" si="1"/>
        <v>99.938178352900692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437554.7</v>
      </c>
      <c r="E8" s="79">
        <f>E9+E10-E11</f>
        <v>471624.35999999993</v>
      </c>
      <c r="F8" s="71">
        <f t="shared" si="1"/>
        <v>107.78637733750773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188437.56</v>
      </c>
      <c r="E9" s="192">
        <v>188437.56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523897.84</v>
      </c>
      <c r="E10" s="192">
        <v>605380.34</v>
      </c>
      <c r="F10" s="71">
        <f t="shared" si="1"/>
        <v>115.55312768611527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274780.7</v>
      </c>
      <c r="E11" s="192">
        <v>322193.53999999998</v>
      </c>
      <c r="F11" s="71">
        <f t="shared" si="1"/>
        <v>117.25479264009444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9542179.1599999983</v>
      </c>
      <c r="E12" s="79">
        <f t="shared" si="3"/>
        <v>9501929.0499999989</v>
      </c>
      <c r="F12" s="71">
        <f t="shared" si="1"/>
        <v>99.578187442039194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9365663.0399999991</v>
      </c>
      <c r="E13" s="79">
        <f t="shared" si="4"/>
        <v>9311895.629999999</v>
      </c>
      <c r="F13" s="71">
        <f t="shared" si="1"/>
        <v>99.425909198629455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3161132.62</v>
      </c>
      <c r="E15" s="192">
        <v>3161132.62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4364320.6900000004</v>
      </c>
      <c r="E16" s="192">
        <v>4541990.7</v>
      </c>
      <c r="F16" s="71">
        <f t="shared" si="1"/>
        <v>104.07096596744361</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4865829.1399999997</v>
      </c>
      <c r="E17" s="192">
        <v>4949248.79</v>
      </c>
      <c r="F17" s="71">
        <f t="shared" si="1"/>
        <v>101.71439743566499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3025619.41</v>
      </c>
      <c r="E18" s="192">
        <v>3340476.48</v>
      </c>
      <c r="F18" s="71">
        <f t="shared" si="1"/>
        <v>110.40636733620109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8152.0799999999581</v>
      </c>
      <c r="E19" s="79">
        <f t="shared" si="5"/>
        <v>7279.5</v>
      </c>
      <c r="F19" s="71">
        <f t="shared" si="1"/>
        <v>89.296228692555005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129383.63</v>
      </c>
      <c r="E20" s="192">
        <v>131687.64000000001</v>
      </c>
      <c r="F20" s="71">
        <f t="shared" si="1"/>
        <v>101.78075850863051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15962.23</v>
      </c>
      <c r="E21" s="192">
        <v>15962.23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42469.06</v>
      </c>
      <c r="E22" s="192">
        <v>42469.06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161103.32999999999</v>
      </c>
      <c r="E25" s="192">
        <v>161103.32999999999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289009.71999999997</v>
      </c>
      <c r="E26" s="192">
        <v>313273.46999999997</v>
      </c>
      <c r="F26" s="71">
        <f t="shared" si="1"/>
        <v>108.39547887870347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629775.89</v>
      </c>
      <c r="E28" s="192">
        <v>657216.23</v>
      </c>
      <c r="F28" s="71">
        <f t="shared" si="1"/>
        <v>104.35715949684894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21814.83</v>
      </c>
      <c r="E29" s="79">
        <f t="shared" si="6"/>
        <v>17523.39</v>
      </c>
      <c r="F29" s="71">
        <f t="shared" si="1"/>
        <v>80.327877870237813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31438.959999999999</v>
      </c>
      <c r="E30" s="192">
        <v>31438.959999999999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9624.1299999999992</v>
      </c>
      <c r="E34" s="192">
        <v>13915.57</v>
      </c>
      <c r="F34" s="71">
        <f t="shared" si="1"/>
        <v>144.59042012109146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125311.20000000001</v>
      </c>
      <c r="E35" s="79">
        <f t="shared" si="7"/>
        <v>137621.58000000002</v>
      </c>
      <c r="F35" s="71">
        <f t="shared" si="1"/>
        <v>109.82384655162507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146904.97</v>
      </c>
      <c r="E36" s="192">
        <v>159215.35</v>
      </c>
      <c r="F36" s="71">
        <f t="shared" si="1"/>
        <v>108.37982540685995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1327.23</v>
      </c>
      <c r="E39" s="192">
        <v>1327.23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22921</v>
      </c>
      <c r="E40" s="192">
        <v>22921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21238.010000000002</v>
      </c>
      <c r="E45" s="79">
        <f t="shared" si="9"/>
        <v>27608.95</v>
      </c>
      <c r="F45" s="71">
        <f t="shared" si="1"/>
        <v>129.99781994640739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15254.32</v>
      </c>
      <c r="E47" s="192">
        <v>15707.94</v>
      </c>
      <c r="F47" s="71">
        <f t="shared" si="1"/>
        <v>102.97371498696764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9124.69</v>
      </c>
      <c r="E48" s="192">
        <v>16549.689999999999</v>
      </c>
      <c r="F48" s="71">
        <f t="shared" si="1"/>
        <v>181.37262745364498</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3186.01</v>
      </c>
      <c r="E49" s="192">
        <v>3186.01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6327.01</v>
      </c>
      <c r="E50" s="192">
        <v>7834.69</v>
      </c>
      <c r="F50" s="71">
        <f t="shared" si="1"/>
        <v>123.82926532437912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29404.87</v>
      </c>
      <c r="E54" s="192">
        <v>35930.32</v>
      </c>
      <c r="F54" s="71">
        <f t="shared" si="1"/>
        <v>122.19173218585901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29404.87</v>
      </c>
      <c r="E55" s="192">
        <v>35930.32</v>
      </c>
      <c r="F55" s="71">
        <f t="shared" si="1"/>
        <v>122.19173218585901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17492.5</v>
      </c>
      <c r="E56" s="79">
        <f t="shared" si="11"/>
        <v>17492.5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17492.5</v>
      </c>
      <c r="E57" s="192">
        <v>17492.5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1079080.8500000001</v>
      </c>
      <c r="E69" s="79">
        <f>E70+E82+E88+E119+E135+E147+E165+E171</f>
        <v>1273241.9200000002</v>
      </c>
      <c r="F69" s="71">
        <f t="shared" si="1"/>
        <v>117.99319022295688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624018.37</v>
      </c>
      <c r="E70" s="79">
        <f t="shared" si="12"/>
        <v>800928.15</v>
      </c>
      <c r="F70" s="71">
        <f t="shared" si="1"/>
        <v>128.35009168079458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623132.66</v>
      </c>
      <c r="E71" s="79">
        <f t="shared" si="13"/>
        <v>799583.98</v>
      </c>
      <c r="F71" s="71">
        <f t="shared" si="1"/>
        <v>128.31681459289902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623132.66</v>
      </c>
      <c r="E73" s="192">
        <v>799583.98</v>
      </c>
      <c r="F73" s="71">
        <f t="shared" si="1"/>
        <v>128.31681459289902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885.71</v>
      </c>
      <c r="E80" s="192">
        <v>1344.17</v>
      </c>
      <c r="F80" s="71">
        <f t="shared" si="1"/>
        <v>151.76186336385499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1278.6400000000001</v>
      </c>
      <c r="E82" s="79">
        <f>SUM(E83:E85)-E86+E87</f>
        <v>1391.52</v>
      </c>
      <c r="F82" s="71">
        <f t="shared" si="1"/>
        <v>108.82812988800599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1278.6400000000001</v>
      </c>
      <c r="E87" s="192">
        <v>1391.52</v>
      </c>
      <c r="F87" s="71">
        <f t="shared" si="1"/>
        <v>108.82812988800599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353772.65</v>
      </c>
      <c r="E135" s="79">
        <f t="shared" si="21"/>
        <v>353772.65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353772.65</v>
      </c>
      <c r="E136" s="79">
        <f t="shared" si="22"/>
        <v>353772.65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353772.65</v>
      </c>
      <c r="E140" s="192">
        <v>353772.65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82766.94</v>
      </c>
      <c r="E147" s="79">
        <f t="shared" si="24"/>
        <v>110375.04000000001</v>
      </c>
      <c r="F147" s="71">
        <f t="shared" si="1"/>
        <v>133.35643434443753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23015.83</v>
      </c>
      <c r="E148" s="192">
        <v>20553.47</v>
      </c>
      <c r="F148" s="71">
        <f t="shared" si="1"/>
        <v>89.301450349607208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57612.15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57612.15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2522.38</v>
      </c>
      <c r="E159" s="192">
        <v>7086.43</v>
      </c>
      <c r="F159" s="71">
        <f t="shared" si="1"/>
        <v>280.94220537746099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213999.66</v>
      </c>
      <c r="E160" s="192">
        <v>207274.65</v>
      </c>
      <c r="F160" s="71">
        <f t="shared" si="1"/>
        <v>96.857466969807319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1569.75</v>
      </c>
      <c r="E162" s="192">
        <v>21470.11</v>
      </c>
      <c r="F162" s="71">
        <f t="shared" si="1"/>
        <v>1367.740723045071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158340.68</v>
      </c>
      <c r="E164" s="192">
        <v>203621.77</v>
      </c>
      <c r="F164" s="71">
        <f t="shared" si="1"/>
        <v>128.59725624520496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17244.25</v>
      </c>
      <c r="E171" s="79">
        <f t="shared" si="27"/>
        <v>6774.56</v>
      </c>
      <c r="F171" s="71">
        <f t="shared" si="1"/>
        <v>39.285906896501729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6774.56</v>
      </c>
      <c r="E172" s="192">
        <v>6774.56</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10469.69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11076307.209999999</v>
      </c>
      <c r="E176" s="79">
        <f>E177+E251</f>
        <v>11264287.83</v>
      </c>
      <c r="F176" s="71">
        <f t="shared" si="1"/>
        <v>101.69714162343102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226978.71000000002</v>
      </c>
      <c r="E177" s="79">
        <f>E178+E197+E203+E219+E247+E248</f>
        <v>224380.70000000004</v>
      </c>
      <c r="F177" s="71">
        <f t="shared" si="1"/>
        <v>98.855394851790294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156535.38</v>
      </c>
      <c r="E178" s="79">
        <f>SUM(E179:E181)+E185+E186+SUM(E194:E196)</f>
        <v>137328.97000000003</v>
      </c>
      <c r="F178" s="71">
        <f t="shared" si="1"/>
        <v>87.730307359269204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12003.48</v>
      </c>
      <c r="E179" s="192">
        <v>15012.04</v>
      </c>
      <c r="F179" s="71">
        <f t="shared" si="1"/>
        <v>125.06406475455452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58873.91</v>
      </c>
      <c r="E180" s="192">
        <v>79896.070000000007</v>
      </c>
      <c r="F180" s="71">
        <f t="shared" si="1"/>
        <v>135.70708994867167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592.96</v>
      </c>
      <c r="E181" s="79">
        <f t="shared" si="28"/>
        <v>563.11</v>
      </c>
      <c r="F181" s="71">
        <f t="shared" si="1"/>
        <v>94.965933621154889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0.01</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592.95000000000005</v>
      </c>
      <c r="E184" s="192">
        <v>563.11</v>
      </c>
      <c r="F184" s="71">
        <f t="shared" si="1"/>
        <v>94.967535205329284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9491.75</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3450.61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3450.61</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10966.09</v>
      </c>
      <c r="E194" s="192">
        <v>19326.240000000002</v>
      </c>
      <c r="F194" s="71">
        <f t="shared" si="1"/>
        <v>176.23637960293962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64129.39</v>
      </c>
      <c r="E195" s="192">
        <v>19080.900000000001</v>
      </c>
      <c r="F195" s="71">
        <f t="shared" si="1"/>
        <v>29.753752530625977</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477.8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67519.89</v>
      </c>
      <c r="E197" s="79">
        <f>SUM(E198:E202)</f>
        <v>65051.33</v>
      </c>
      <c r="F197" s="71">
        <f t="shared" si="1"/>
        <v>96.343951389731245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16601.25</v>
      </c>
      <c r="E198" s="192">
        <v>38862.5</v>
      </c>
      <c r="F198" s="71">
        <f t="shared" si="1"/>
        <v>234.09381823657856</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50918.64</v>
      </c>
      <c r="E199" s="192">
        <v>26188.83</v>
      </c>
      <c r="F199" s="71">
        <f t="shared" ref="F199:F202" si="30">IF(D199&gt;0,IF(E199/D199&gt;=100,"&gt;&gt;100",E199/D199*100),"-")</f>
        <v>51.432697338342116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2923.44</v>
      </c>
      <c r="E247" s="192">
        <v>22000.400000000001</v>
      </c>
      <c r="F247" s="71">
        <f>IF(D247&gt;0,IF(E247/D247&gt;=100,"&gt;&gt;100",E247/D247*100),"-")</f>
        <v>752.55178830418959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10849328.499999998</v>
      </c>
      <c r="E251" s="79">
        <f>+E252+E255-E264+E274+E291</f>
        <v>11039907.130000001</v>
      </c>
      <c r="F251" s="71">
        <f t="shared" si="1"/>
        <v>101.75659378366137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10354305.189999999</v>
      </c>
      <c r="E252" s="79">
        <f>E253-E254</f>
        <v>10345925.800000001</v>
      </c>
      <c r="F252" s="71">
        <f t="shared" si="1"/>
        <v>99.919073372416221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10365216.449999999</v>
      </c>
      <c r="E253" s="192">
        <v>10356837.060000001</v>
      </c>
      <c r="F253" s="71">
        <f t="shared" si="1"/>
        <v>99.919158562289368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10911.26</v>
      </c>
      <c r="E254" s="192">
        <v>10911.26</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412256.36</v>
      </c>
      <c r="E255" s="79">
        <f>E256-E260</f>
        <v>605076.39000000013</v>
      </c>
      <c r="F255" s="71">
        <f t="shared" si="1"/>
        <v>146.77187515069511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412256.36</v>
      </c>
      <c r="E256" s="79">
        <f>SUM(E257:E259)</f>
        <v>994405.31</v>
      </c>
      <c r="F256" s="71">
        <f t="shared" si="1"/>
        <v>241.21042304841583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412256.36</v>
      </c>
      <c r="E257" s="192">
        <v>994405.31</v>
      </c>
      <c r="F257" s="71">
        <f t="shared" si="1"/>
        <v>241.21042304841583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389328.92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389328.92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82766.95</v>
      </c>
      <c r="E274" s="79">
        <f>SUM(E275:E277)+SUM(E286:E290)</f>
        <v>88904.94</v>
      </c>
      <c r="F274" s="71">
        <f t="shared" si="1"/>
        <v>107.41599152801935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2301.59</v>
      </c>
      <c r="E286" s="192">
        <v>6865.64</v>
      </c>
      <c r="F286" s="71">
        <f t="shared" si="39"/>
        <v>298.29987095877198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79270.14</v>
      </c>
      <c r="E288" s="192">
        <v>82039.3</v>
      </c>
      <c r="F288" s="71">
        <f t="shared" si="39"/>
        <v>103.49332043566469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1195.22</v>
      </c>
      <c r="E290" s="192">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19908.419999999998</v>
      </c>
      <c r="E297" s="79">
        <f t="shared" si="42"/>
        <v>19908.419999999998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19908.419999999998</v>
      </c>
      <c r="E298" s="193">
        <v>19908.419999999998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241107.62</v>
      </c>
      <c r="E302" s="192">
        <v>292526.7</v>
      </c>
      <c r="F302" s="71">
        <f t="shared" si="43"/>
        <v>121.32619450185773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21470.11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289.86</v>
      </c>
      <c r="E308" s="192">
        <v>402.74</v>
      </c>
      <c r="F308" s="71">
        <f t="shared" si="43"/>
        <v>138.94293797005452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988.78</v>
      </c>
      <c r="E311" s="192">
        <v>988.78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60287.48</v>
      </c>
      <c r="E336" s="192">
        <v>2328.09</v>
      </c>
      <c r="F336" s="71">
        <f t="shared" si="43"/>
        <v>3.8616475593274093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96247.9</v>
      </c>
      <c r="E337" s="192">
        <v>135000.88</v>
      </c>
      <c r="F337" s="71">
        <f t="shared" si="43"/>
        <v>140.26371484468754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49668.53</v>
      </c>
      <c r="E338" s="192">
        <v>13636</v>
      </c>
      <c r="F338" s="71">
        <f t="shared" si="43"/>
        <v>27.454003571275415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17851.36</v>
      </c>
      <c r="E339" s="192">
        <v>51415.33</v>
      </c>
      <c r="F339" s="71">
        <f t="shared" si="43"/>
        <v>288.01912011185703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2923.44</v>
      </c>
      <c r="E368" s="192">
        <v>22000.400000000001</v>
      </c>
      <c r="F368" s="71">
        <f t="shared" si="44"/>
        <v>752.55178830418959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19908.419999999998</v>
      </c>
      <c r="E391" s="288">
        <v>19908.419999999998</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444020.52</v>
      </c>
      <c r="E5" s="58">
        <f t="shared" si="0"/>
        <v>538649.48</v>
      </c>
      <c r="F5" s="59">
        <f t="shared" ref="F5:F141" si="1">IF(D5&gt;0,IF(E5/D5&gt;=100,"&gt;&gt;100",E5/D5*100),"-")</f>
        <v>121.31184387604428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439753.84</v>
      </c>
      <c r="E6" s="60">
        <f t="shared" si="2"/>
        <v>538649.48</v>
      </c>
      <c r="F6" s="45">
        <f t="shared" si="1"/>
        <v>122.48886331498548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439753.84</v>
      </c>
      <c r="E7" s="194">
        <v>538649.48</v>
      </c>
      <c r="F7" s="45">
        <f t="shared" si="1"/>
        <v>122.48886331498548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4266.68</v>
      </c>
      <c r="E20" s="194">
        <v>0</v>
      </c>
      <c r="F20" s="45">
        <f t="shared" si="1"/>
        <v>0</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377.61</v>
      </c>
      <c r="E22" s="60">
        <f t="shared" si="5"/>
        <v>277.92</v>
      </c>
      <c r="F22" s="45">
        <f t="shared" si="1"/>
        <v>73.599745769444667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377.61</v>
      </c>
      <c r="E24" s="194">
        <v>277.92</v>
      </c>
      <c r="F24" s="45">
        <f t="shared" si="1"/>
        <v>73.599745769444667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27000</v>
      </c>
      <c r="E28" s="60">
        <f t="shared" si="6"/>
        <v>26000</v>
      </c>
      <c r="F28" s="45">
        <f t="shared" si="1"/>
        <v>96.296296296296291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27000</v>
      </c>
      <c r="E30" s="194">
        <v>26000</v>
      </c>
      <c r="F30" s="45">
        <f t="shared" si="1"/>
        <v>96.296296296296291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228055.01999999996</v>
      </c>
      <c r="E35" s="60">
        <f t="shared" si="7"/>
        <v>287327.06999999995</v>
      </c>
      <c r="F35" s="45">
        <f t="shared" si="1"/>
        <v>125.99024130229625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9270.14</v>
      </c>
      <c r="E39" s="60">
        <f t="shared" si="9"/>
        <v>10000</v>
      </c>
      <c r="F39" s="45">
        <f t="shared" si="1"/>
        <v>107.87323600290829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1470.14</v>
      </c>
      <c r="E40" s="194">
        <v>400</v>
      </c>
      <c r="F40" s="45">
        <f t="shared" si="1"/>
        <v>27.208293087733139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7800</v>
      </c>
      <c r="E42" s="194">
        <v>9600</v>
      </c>
      <c r="F42" s="45">
        <f t="shared" si="1"/>
        <v>123.07692307692308</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17492.5</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17492.5</v>
      </c>
      <c r="E53" s="194">
        <v>0</v>
      </c>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171650.71</v>
      </c>
      <c r="E54" s="60">
        <f t="shared" si="12"/>
        <v>247695.22</v>
      </c>
      <c r="F54" s="45">
        <f t="shared" si="1"/>
        <v>144.30189074079567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171650.71</v>
      </c>
      <c r="E55" s="194">
        <v>247695.22</v>
      </c>
      <c r="F55" s="45">
        <f t="shared" si="1"/>
        <v>144.30189074079567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8640</v>
      </c>
      <c r="E61" s="60">
        <f t="shared" si="13"/>
        <v>8640</v>
      </c>
      <c r="F61" s="45">
        <f t="shared" si="1"/>
        <v>100</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8640</v>
      </c>
      <c r="E64" s="194">
        <v>8640</v>
      </c>
      <c r="F64" s="45">
        <f t="shared" si="1"/>
        <v>100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21001.67</v>
      </c>
      <c r="E74" s="194">
        <v>20991.85</v>
      </c>
      <c r="F74" s="45">
        <f t="shared" si="1"/>
        <v>99.953241813627201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24273.08</v>
      </c>
      <c r="E75" s="60">
        <f t="shared" si="15"/>
        <v>23827.809999999998</v>
      </c>
      <c r="F75" s="45">
        <f t="shared" si="1"/>
        <v>98.165580964591214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3946.23</v>
      </c>
      <c r="E76" s="194">
        <v>3825.48</v>
      </c>
      <c r="F76" s="45">
        <f t="shared" si="1"/>
        <v>96.940117529895616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359.36</v>
      </c>
      <c r="E78" s="194">
        <v>152.1</v>
      </c>
      <c r="F78" s="45">
        <f t="shared" si="1"/>
        <v>42.325244879786283</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19967.490000000002</v>
      </c>
      <c r="E81" s="194">
        <v>19850.23</v>
      </c>
      <c r="F81" s="45">
        <f t="shared" si="1"/>
        <v>99.412745417676419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220954.95</v>
      </c>
      <c r="E82" s="60">
        <f t="shared" si="16"/>
        <v>386880.39</v>
      </c>
      <c r="F82" s="45">
        <f t="shared" si="1"/>
        <v>175.09469237960045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7425</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135242.65</v>
      </c>
      <c r="E84" s="194">
        <v>242128.04</v>
      </c>
      <c r="F84" s="45">
        <f t="shared" si="1"/>
        <v>179.03230970407634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72878.55</v>
      </c>
      <c r="E86" s="194">
        <v>86301.72</v>
      </c>
      <c r="F86" s="45">
        <f t="shared" si="1"/>
        <v>118.41854702103704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12833.75</v>
      </c>
      <c r="E88" s="194">
        <v>51025.63</v>
      </c>
      <c r="F88" s="45">
        <f t="shared" si="1"/>
        <v>397.58940294146294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127530.62000000001</v>
      </c>
      <c r="E107" s="60">
        <f t="shared" si="21"/>
        <v>116444.22</v>
      </c>
      <c r="F107" s="45">
        <f t="shared" si="1"/>
        <v>91.306872028066664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68842.210000000006</v>
      </c>
      <c r="E108" s="194">
        <v>56862.5</v>
      </c>
      <c r="F108" s="45">
        <f t="shared" si="1"/>
        <v>82.598307056092466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53688.41</v>
      </c>
      <c r="E109" s="194">
        <v>59581.72</v>
      </c>
      <c r="F109" s="45">
        <f t="shared" si="1"/>
        <v>110.97687564224753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5000</v>
      </c>
      <c r="E111" s="194">
        <v>0</v>
      </c>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233509.94</v>
      </c>
      <c r="E114" s="60">
        <f t="shared" si="22"/>
        <v>285352.09000000003</v>
      </c>
      <c r="F114" s="45">
        <f t="shared" si="1"/>
        <v>122.20126046882631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228359.94</v>
      </c>
      <c r="E115" s="60">
        <f t="shared" si="23"/>
        <v>277512.09000000003</v>
      </c>
      <c r="F115" s="45">
        <f t="shared" si="1"/>
        <v>121.52398095743064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152721.15</v>
      </c>
      <c r="E116" s="194">
        <v>198816.73</v>
      </c>
      <c r="F116" s="45">
        <f t="shared" si="1"/>
        <v>130.18283977039201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75638.789999999994</v>
      </c>
      <c r="E117" s="194">
        <v>78695.360000000001</v>
      </c>
      <c r="F117" s="45">
        <f t="shared" si="1"/>
        <v>104.04100858831826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5150</v>
      </c>
      <c r="E118" s="60">
        <f t="shared" si="24"/>
        <v>7840</v>
      </c>
      <c r="F118" s="45">
        <f t="shared" si="1"/>
        <v>152.23300970873785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5150</v>
      </c>
      <c r="E120" s="194">
        <v>7840</v>
      </c>
      <c r="F120" s="45">
        <f t="shared" si="1"/>
        <v>152.23300970873785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90008.98</v>
      </c>
      <c r="E129" s="60">
        <f t="shared" si="26"/>
        <v>76291.33</v>
      </c>
      <c r="F129" s="45">
        <f t="shared" si="1"/>
        <v>84.7596873111994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14671.25</v>
      </c>
      <c r="E135" s="194">
        <v>46066.75</v>
      </c>
      <c r="F135" s="45">
        <f t="shared" si="1"/>
        <v>313.99335434949307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75337.73</v>
      </c>
      <c r="E140" s="194">
        <v>30224.58</v>
      </c>
      <c r="F140" s="45">
        <f t="shared" si="1"/>
        <v>40.118782448050929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1395730.72</v>
      </c>
      <c r="E141" s="81">
        <f t="shared" si="28"/>
        <v>1741050.31</v>
      </c>
      <c r="F141" s="61">
        <f t="shared" si="1"/>
        <v>124.74113273081788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21491.200000000001</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21491.200000000001</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20178.7</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1312.5</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226978.71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1775029.0999999999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1350036.8599999999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183480.63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575544.35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15904.44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20108.77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15106.56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283007.96000000002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256884.15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389328.92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35663.32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1777627.1100000003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1369243.2700000003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180472.07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554522.18999999994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15934.29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29600.52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11655.95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274647.81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301932.64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477.8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391797.48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16586.36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224380.69999999949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15964.09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2328.09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2328.09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2328.09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13636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13636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208416.61000000002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135000.88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51415.33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22000.400000000001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26993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2026-03-02T11:17:41Z</cp:lastPrinted>
  <dcterms:created xsi:type="dcterms:W3CDTF">2022-04-01T05:14:30Z</dcterms:created>
  <dcterms:modified xsi:type="dcterms:W3CDTF">2026-03-02T11:18:09Z</dcterms:modified>
</cp:coreProperties>
</file>